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МВ сторонние\"/>
    </mc:Choice>
  </mc:AlternateContent>
  <xr:revisionPtr revIDLastSave="0" documentId="13_ncr:1_{E4B8AC04-8072-43B6-BA2F-895C145A1B92}" xr6:coauthVersionLast="47" xr6:coauthVersionMax="47" xr10:uidLastSave="{00000000-0000-0000-0000-000000000000}"/>
  <bookViews>
    <workbookView xWindow="-120" yWindow="-120" windowWidth="29040" windowHeight="15720" xr2:uid="{15D8DC36-C359-4603-8C29-13488F48E5B3}"/>
  </bookViews>
  <sheets>
    <sheet name="Бештау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7" i="1" l="1"/>
  <c r="W57" i="1"/>
  <c r="V57" i="1"/>
  <c r="U57" i="1"/>
  <c r="T57" i="1"/>
  <c r="Q57" i="1"/>
  <c r="P57" i="1"/>
  <c r="O57" i="1"/>
  <c r="N57" i="1"/>
  <c r="M57" i="1"/>
  <c r="J57" i="1"/>
  <c r="I57" i="1"/>
  <c r="H57" i="1"/>
  <c r="G57" i="1"/>
  <c r="F57" i="1"/>
  <c r="X56" i="1"/>
  <c r="W56" i="1"/>
  <c r="V56" i="1"/>
  <c r="U56" i="1"/>
  <c r="T56" i="1"/>
  <c r="Q56" i="1"/>
  <c r="P56" i="1"/>
  <c r="O56" i="1"/>
  <c r="N56" i="1"/>
  <c r="M56" i="1"/>
  <c r="J56" i="1"/>
  <c r="I56" i="1"/>
  <c r="H56" i="1"/>
  <c r="G56" i="1"/>
  <c r="F56" i="1"/>
  <c r="X55" i="1"/>
  <c r="W55" i="1"/>
  <c r="V55" i="1"/>
  <c r="U55" i="1"/>
  <c r="T55" i="1"/>
  <c r="Q55" i="1"/>
  <c r="P55" i="1"/>
  <c r="O55" i="1"/>
  <c r="N55" i="1"/>
  <c r="M55" i="1"/>
  <c r="J55" i="1"/>
  <c r="I55" i="1"/>
  <c r="H55" i="1"/>
  <c r="G55" i="1"/>
  <c r="F55" i="1"/>
  <c r="X54" i="1"/>
  <c r="W54" i="1"/>
  <c r="R54" i="1"/>
  <c r="Q54" i="1"/>
  <c r="P54" i="1"/>
  <c r="K54" i="1"/>
  <c r="J54" i="1"/>
  <c r="I54" i="1"/>
  <c r="D54" i="1"/>
  <c r="X53" i="1"/>
  <c r="W53" i="1"/>
  <c r="R53" i="1"/>
  <c r="Q53" i="1"/>
  <c r="P53" i="1"/>
  <c r="K53" i="1"/>
  <c r="J53" i="1"/>
  <c r="I53" i="1"/>
  <c r="D53" i="1"/>
  <c r="X52" i="1"/>
  <c r="W52" i="1"/>
  <c r="T52" i="1"/>
  <c r="R52" i="1"/>
  <c r="Q52" i="1"/>
  <c r="P52" i="1"/>
  <c r="M52" i="1"/>
  <c r="K52" i="1"/>
  <c r="J52" i="1"/>
  <c r="I52" i="1"/>
  <c r="F52" i="1"/>
  <c r="D52" i="1"/>
  <c r="V47" i="1"/>
  <c r="U47" i="1"/>
  <c r="O47" i="1"/>
  <c r="N47" i="1"/>
  <c r="H47" i="1"/>
  <c r="G47" i="1"/>
  <c r="X46" i="1"/>
  <c r="W46" i="1"/>
  <c r="V46" i="1"/>
  <c r="U46" i="1"/>
  <c r="T46" i="1"/>
  <c r="Q46" i="1"/>
  <c r="P46" i="1"/>
  <c r="O46" i="1"/>
  <c r="N46" i="1"/>
  <c r="M46" i="1"/>
  <c r="J46" i="1"/>
  <c r="I46" i="1"/>
  <c r="H46" i="1"/>
  <c r="G46" i="1"/>
  <c r="F46" i="1"/>
  <c r="X37" i="1"/>
  <c r="W37" i="1"/>
  <c r="V37" i="1"/>
  <c r="U37" i="1"/>
  <c r="T37" i="1"/>
  <c r="Q37" i="1"/>
  <c r="P37" i="1"/>
  <c r="O37" i="1"/>
  <c r="N37" i="1"/>
  <c r="M37" i="1"/>
  <c r="J37" i="1"/>
  <c r="I37" i="1"/>
  <c r="H37" i="1"/>
  <c r="G37" i="1"/>
  <c r="F37" i="1"/>
  <c r="X36" i="1"/>
  <c r="W36" i="1"/>
  <c r="V36" i="1"/>
  <c r="U36" i="1"/>
  <c r="T36" i="1"/>
  <c r="Q36" i="1"/>
  <c r="P36" i="1"/>
  <c r="O36" i="1"/>
  <c r="N36" i="1"/>
  <c r="M36" i="1"/>
  <c r="J36" i="1"/>
  <c r="I36" i="1"/>
  <c r="H36" i="1"/>
  <c r="G36" i="1"/>
  <c r="F36" i="1"/>
  <c r="X35" i="1"/>
  <c r="W35" i="1"/>
  <c r="V35" i="1"/>
  <c r="U35" i="1"/>
  <c r="T35" i="1"/>
  <c r="Q35" i="1"/>
  <c r="P35" i="1"/>
  <c r="O35" i="1"/>
  <c r="N35" i="1"/>
  <c r="M35" i="1"/>
  <c r="J35" i="1"/>
  <c r="I35" i="1"/>
  <c r="H35" i="1"/>
  <c r="G35" i="1"/>
  <c r="F35" i="1"/>
  <c r="X34" i="1"/>
  <c r="W34" i="1"/>
  <c r="R34" i="1"/>
  <c r="Q34" i="1"/>
  <c r="P34" i="1"/>
  <c r="K34" i="1"/>
  <c r="J34" i="1"/>
  <c r="I34" i="1"/>
  <c r="D34" i="1"/>
  <c r="X33" i="1"/>
  <c r="W33" i="1"/>
  <c r="R33" i="1"/>
  <c r="Q33" i="1"/>
  <c r="P33" i="1"/>
  <c r="K33" i="1"/>
  <c r="J33" i="1"/>
  <c r="I33" i="1"/>
  <c r="D33" i="1"/>
  <c r="X32" i="1"/>
  <c r="W32" i="1"/>
  <c r="T32" i="1"/>
  <c r="R32" i="1"/>
  <c r="Q32" i="1"/>
  <c r="P32" i="1"/>
  <c r="M32" i="1"/>
  <c r="K32" i="1"/>
  <c r="J32" i="1"/>
  <c r="I32" i="1"/>
  <c r="F32" i="1"/>
  <c r="D32" i="1"/>
  <c r="V27" i="1"/>
  <c r="U27" i="1"/>
  <c r="O27" i="1"/>
  <c r="N27" i="1"/>
  <c r="H27" i="1"/>
  <c r="G27" i="1"/>
  <c r="X26" i="1"/>
  <c r="W26" i="1"/>
  <c r="V26" i="1"/>
  <c r="U26" i="1"/>
  <c r="T26" i="1"/>
  <c r="Q26" i="1"/>
  <c r="P26" i="1"/>
  <c r="O26" i="1"/>
  <c r="N26" i="1"/>
  <c r="M26" i="1"/>
  <c r="J26" i="1"/>
  <c r="I26" i="1"/>
  <c r="H26" i="1"/>
  <c r="G26" i="1"/>
  <c r="F26" i="1"/>
  <c r="X17" i="1"/>
  <c r="W17" i="1"/>
  <c r="V17" i="1"/>
  <c r="U17" i="1"/>
  <c r="T17" i="1"/>
  <c r="Q17" i="1"/>
  <c r="P17" i="1"/>
  <c r="O17" i="1"/>
  <c r="N17" i="1"/>
  <c r="M17" i="1"/>
  <c r="J17" i="1"/>
  <c r="I17" i="1"/>
  <c r="H17" i="1"/>
  <c r="G17" i="1"/>
  <c r="F17" i="1"/>
  <c r="X16" i="1"/>
  <c r="W16" i="1"/>
  <c r="V16" i="1"/>
  <c r="U16" i="1"/>
  <c r="T16" i="1"/>
  <c r="Q16" i="1"/>
  <c r="P16" i="1"/>
  <c r="O16" i="1"/>
  <c r="N16" i="1"/>
  <c r="M16" i="1"/>
  <c r="J16" i="1"/>
  <c r="I16" i="1"/>
  <c r="H16" i="1"/>
  <c r="G16" i="1"/>
  <c r="F16" i="1"/>
  <c r="X15" i="1"/>
  <c r="W15" i="1"/>
  <c r="V15" i="1"/>
  <c r="U15" i="1"/>
  <c r="T15" i="1"/>
  <c r="Q15" i="1"/>
  <c r="P15" i="1"/>
  <c r="O15" i="1"/>
  <c r="N15" i="1"/>
  <c r="M15" i="1"/>
  <c r="J15" i="1"/>
  <c r="I15" i="1"/>
  <c r="H15" i="1"/>
  <c r="G15" i="1"/>
  <c r="F15" i="1"/>
  <c r="X14" i="1"/>
  <c r="W14" i="1"/>
  <c r="R14" i="1"/>
  <c r="Q14" i="1"/>
  <c r="P14" i="1"/>
  <c r="K14" i="1"/>
  <c r="J14" i="1"/>
  <c r="I14" i="1"/>
  <c r="D14" i="1"/>
  <c r="X13" i="1"/>
  <c r="W13" i="1"/>
  <c r="R13" i="1"/>
  <c r="Q13" i="1"/>
  <c r="P13" i="1"/>
  <c r="K13" i="1"/>
  <c r="J13" i="1"/>
  <c r="I13" i="1"/>
  <c r="D13" i="1"/>
  <c r="X12" i="1"/>
  <c r="W12" i="1"/>
  <c r="T12" i="1"/>
  <c r="R12" i="1"/>
  <c r="Q12" i="1"/>
  <c r="P12" i="1"/>
  <c r="M12" i="1"/>
  <c r="K12" i="1"/>
  <c r="J12" i="1"/>
  <c r="I12" i="1"/>
  <c r="F12" i="1"/>
  <c r="D12" i="1"/>
  <c r="V7" i="1"/>
  <c r="U7" i="1"/>
  <c r="O7" i="1"/>
  <c r="N7" i="1"/>
  <c r="H7" i="1"/>
  <c r="G7" i="1"/>
  <c r="X6" i="1"/>
  <c r="W6" i="1"/>
  <c r="V6" i="1"/>
  <c r="U6" i="1"/>
  <c r="T6" i="1"/>
  <c r="Q6" i="1"/>
  <c r="P6" i="1"/>
  <c r="O6" i="1"/>
  <c r="N6" i="1"/>
  <c r="M6" i="1"/>
  <c r="J6" i="1"/>
  <c r="I6" i="1"/>
  <c r="H6" i="1"/>
  <c r="G6" i="1"/>
  <c r="F6" i="1"/>
</calcChain>
</file>

<file path=xl/sharedStrings.xml><?xml version="1.0" encoding="utf-8"?>
<sst xmlns="http://schemas.openxmlformats.org/spreadsheetml/2006/main" count="221" uniqueCount="58">
  <si>
    <t xml:space="preserve">Период </t>
  </si>
  <si>
    <t>с 10.05.26 по 04.09.2026</t>
  </si>
  <si>
    <t>с 05.09.26 по 15.11.2026</t>
  </si>
  <si>
    <t>с 16.11.26 по 29.12.2026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</si>
  <si>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</si>
  <si>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</si>
  <si>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</si>
  <si>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 xml:space="preserve">Категория номеров, согласно классификации санатория 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</si>
  <si>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</si>
  <si>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</si>
  <si>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</si>
  <si>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10 лет</t>
  </si>
  <si>
    <t>Основное место на ребенка от 10 до 14 лет</t>
  </si>
  <si>
    <t>Доп. место на ребенка от 4 до 10 лет</t>
  </si>
  <si>
    <t>Доп. место на ребенка от 10 до 14 лет</t>
  </si>
  <si>
    <t>1К2м1к1</t>
  </si>
  <si>
    <t>1К2м1к+</t>
  </si>
  <si>
    <t>1К2м1к1TWIN</t>
  </si>
  <si>
    <t>1К2м1к2TWIN</t>
  </si>
  <si>
    <t>2К2м1к1TWIN</t>
  </si>
  <si>
    <t>2К2м1к2TWIN</t>
  </si>
  <si>
    <t>1К1м1к1-21м2</t>
  </si>
  <si>
    <t>1К1м1к1-13м2</t>
  </si>
  <si>
    <t>1К1м1к1-11м2</t>
  </si>
  <si>
    <t>1К2м2к1ПК</t>
  </si>
  <si>
    <t>1К2м2к1</t>
  </si>
  <si>
    <t>С2м2к2</t>
  </si>
  <si>
    <t>Сьют</t>
  </si>
  <si>
    <t>Стоимость указана на человека в сутки в рублях.</t>
  </si>
  <si>
    <t>Дети в возрасте до 1 года принимаются бесплатно, без предоставления места, питания, лечения.</t>
  </si>
  <si>
    <t>Стоимость указана на человека в сутки в рублях</t>
  </si>
  <si>
    <r>
      <rPr>
        <b/>
        <i/>
        <sz val="10"/>
        <rFont val="Cambria"/>
        <family val="1"/>
        <charset val="204"/>
      </rPr>
      <t>В стоимость включено</t>
    </r>
    <r>
      <rPr>
        <sz val="10"/>
        <rFont val="Cambria"/>
        <family val="1"/>
        <charset val="204"/>
      </rPr>
      <t xml:space="preserve">: проживание, 3-х разовое питание, консультация врача-терапевта, консультация врача узкой специальности, питьевое лечение минеральной водой, детензор-терапия, фиточай, услуги спортивно-оздоровительного комплекса (бассейн, ЛФК, занятия даосской гимнастикой, тренажерный зал, скандинавская ходьба по терренкуру). </t>
    </r>
  </si>
  <si>
    <r>
      <t xml:space="preserve">Цены на санаторно-курортные услуги  в </t>
    </r>
    <r>
      <rPr>
        <b/>
        <sz val="12"/>
        <color indexed="10"/>
        <rFont val="Cambria"/>
        <family val="1"/>
        <charset val="204"/>
      </rPr>
      <t xml:space="preserve">санаторий "Бештау" </t>
    </r>
    <r>
      <rPr>
        <b/>
        <sz val="12"/>
        <color theme="1"/>
        <rFont val="Cambria"/>
        <family val="1"/>
        <charset val="204"/>
      </rPr>
      <t>на 2026г.</t>
    </r>
  </si>
  <si>
    <t>1 Категория</t>
  </si>
  <si>
    <t>2 Категория</t>
  </si>
  <si>
    <t>2-мест. 1-комн. ПК  площадь номера 16-23 м2, питание люкс</t>
  </si>
  <si>
    <t>2-мест. 1-комн. стандарт+ площадь номера 16 м2, питание стандарт</t>
  </si>
  <si>
    <t>2-мест. 1-комн. стандарт+ с раздельным размещением площадь номера 9 м2, питание стандарт</t>
  </si>
  <si>
    <t>2-мест. 1-комн.  стандарт с раздельным размещением площадь номера 11 м2, питание стандарт</t>
  </si>
  <si>
    <t>2-мест. 1-комн. стандарт с раздельным размещением площадь номера 9 м2, питание стандарт</t>
  </si>
  <si>
    <t xml:space="preserve"> 1-мест. 1-комн. ПК площадь номера 21 м2, питание люкс</t>
  </si>
  <si>
    <t>1-мест. 1-комн. СТАНДАРТ+ площадь номера 13м2 , питание стандарт</t>
  </si>
  <si>
    <t>1-мест. 1-комн. СТАНДАРТ+ малый площадь номера 11м2 , питание стандарт</t>
  </si>
  <si>
    <t>2-мест. 2-комн. СЕМЕЙНЫЙ ПК площадь номера 28-47 м2, питание люкс</t>
  </si>
  <si>
    <t>2-мест. 2-комн. СЕМЕЙНЫЙ                                                                     Стандарт+ площадь номера 23 м2, питание стандарт</t>
  </si>
  <si>
    <t>2-мест. 2-комн. СЮИТ ПК, площадь номера 54 м2, питание люкс</t>
  </si>
  <si>
    <t>Специализированная*</t>
  </si>
  <si>
    <t>Многопрофильная*</t>
  </si>
  <si>
    <t>Оздоровительная*</t>
  </si>
  <si>
    <r>
      <rPr>
        <b/>
        <i/>
        <sz val="10"/>
        <rFont val="Cambria"/>
        <family val="1"/>
        <charset val="204"/>
      </rPr>
      <t>В стоимость включено</t>
    </r>
    <r>
      <rPr>
        <sz val="10"/>
        <rFont val="Cambria"/>
        <family val="1"/>
        <charset val="204"/>
      </rPr>
      <t>: проживание, 3-х разовое питание, лечение по назначению врача (1 профиль лечения).</t>
    </r>
  </si>
  <si>
    <t>Медицинские услуги по программе на срок от 3 до 6 дней предоставляются в полном объеме, при условии заезда с понедельника (3-6) и со вторника (3-4).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</si>
  <si>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3 суток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</si>
  <si>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14 суток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</si>
  <si>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9 суток</t>
    </r>
  </si>
  <si>
    <t>2-мест. 1-комн.  стандарт+ с раздельным размещением  площадь номера 14 м2, питание стандарт</t>
  </si>
  <si>
    <t>2-мест. 1-комн. стандарт+ с раздельным размещением  площадь номера 14 м2, питание стандарт</t>
  </si>
  <si>
    <r>
      <rPr>
        <b/>
        <i/>
        <sz val="10"/>
        <rFont val="Cambria"/>
        <family val="1"/>
        <charset val="204"/>
      </rPr>
      <t>В стоимость включено</t>
    </r>
    <r>
      <rPr>
        <sz val="10"/>
        <rFont val="Cambria"/>
        <family val="1"/>
        <charset val="204"/>
      </rPr>
      <t>: проживание, 3-х разовое питание, лечение по назначению врача (по нескольким из профилей).</t>
    </r>
  </si>
  <si>
    <t>Дети с 1-го года до 4- лет принимаются по отдельному прейскуранту, оплата в санатории.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</si>
</sst>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name val="Cambria"/>
      <family val="1"/>
      <charset val="204"/>
    </font>
    <font>
      <sz val="8"/>
      <color theme="1"/>
      <name val="Calibri Light"/>
      <family val="1"/>
      <charset val="204"/>
      <scheme val="major"/>
    </font>
    <font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indexed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i/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3" fontId="6" fillId="2" borderId="13" xfId="0" applyNumberFormat="1" applyFont="1" applyFill="1" applyBorder="1" applyAlignment="1">
      <alignment horizontal="center" vertical="center"/>
    </xf>
    <xf numFmtId="3" fontId="6" fillId="0" borderId="14" xfId="3" applyNumberFormat="1" applyFont="1" applyFill="1" applyBorder="1" applyAlignment="1">
      <alignment horizontal="center" vertical="center"/>
    </xf>
    <xf numFmtId="3" fontId="6" fillId="2" borderId="14" xfId="0" applyNumberFormat="1" applyFont="1" applyFill="1" applyBorder="1" applyAlignment="1">
      <alignment horizontal="center" vertical="center"/>
    </xf>
    <xf numFmtId="3" fontId="6" fillId="2" borderId="15" xfId="0" applyNumberFormat="1" applyFont="1" applyFill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3" fontId="6" fillId="2" borderId="18" xfId="0" applyNumberFormat="1" applyFont="1" applyFill="1" applyBorder="1" applyAlignment="1">
      <alignment horizontal="center" vertical="center"/>
    </xf>
    <xf numFmtId="3" fontId="6" fillId="0" borderId="19" xfId="3" applyNumberFormat="1" applyFont="1" applyFill="1" applyBorder="1" applyAlignment="1">
      <alignment horizontal="center" vertical="center"/>
    </xf>
    <xf numFmtId="3" fontId="6" fillId="2" borderId="19" xfId="0" applyNumberFormat="1" applyFont="1" applyFill="1" applyBorder="1" applyAlignment="1">
      <alignment horizontal="center" vertical="center"/>
    </xf>
    <xf numFmtId="3" fontId="6" fillId="2" borderId="20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4" fillId="3" borderId="16" xfId="2" applyFont="1" applyFill="1" applyBorder="1" applyAlignment="1">
      <alignment horizontal="center" vertical="center"/>
    </xf>
    <xf numFmtId="0" fontId="9" fillId="3" borderId="17" xfId="2" applyFont="1" applyFill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3" fontId="6" fillId="0" borderId="23" xfId="0" applyNumberFormat="1" applyFont="1" applyBorder="1" applyAlignment="1">
      <alignment horizontal="center" vertical="center"/>
    </xf>
    <xf numFmtId="3" fontId="6" fillId="0" borderId="24" xfId="3" applyNumberFormat="1" applyFont="1" applyFill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2" borderId="25" xfId="0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/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3" fontId="6" fillId="2" borderId="32" xfId="0" applyNumberFormat="1" applyFont="1" applyFill="1" applyBorder="1" applyAlignment="1">
      <alignment horizontal="center" vertical="center"/>
    </xf>
    <xf numFmtId="3" fontId="6" fillId="0" borderId="33" xfId="3" applyNumberFormat="1" applyFont="1" applyFill="1" applyBorder="1" applyAlignment="1">
      <alignment horizontal="center" vertical="center"/>
    </xf>
    <xf numFmtId="3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center" vertical="center"/>
    </xf>
    <xf numFmtId="0" fontId="15" fillId="0" borderId="0" xfId="0" applyFont="1"/>
    <xf numFmtId="3" fontId="5" fillId="0" borderId="0" xfId="0" applyNumberFormat="1" applyFont="1" applyAlignment="1">
      <alignment vertical="top"/>
    </xf>
    <xf numFmtId="0" fontId="13" fillId="0" borderId="0" xfId="0" applyFont="1"/>
    <xf numFmtId="3" fontId="6" fillId="0" borderId="0" xfId="0" applyNumberFormat="1" applyFont="1" applyAlignment="1">
      <alignment horizontal="left" vertical="top" wrapText="1"/>
    </xf>
    <xf numFmtId="0" fontId="11" fillId="0" borderId="26" xfId="0" applyFont="1" applyBorder="1" applyAlignment="1">
      <alignment horizontal="left"/>
    </xf>
    <xf numFmtId="3" fontId="6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/>
    <xf numFmtId="0" fontId="8" fillId="0" borderId="26" xfId="0" applyFont="1" applyBorder="1" applyAlignment="1"/>
  </cellXfs>
  <cellStyles count="4">
    <cellStyle name="Обычный" xfId="0" builtinId="0"/>
    <cellStyle name="Обычный 2 3 2 2" xfId="2" xr:uid="{ED1C1C14-AB42-4C20-B019-7ABB2ABA4E30}"/>
    <cellStyle name="Обычный_Лист1" xfId="1" xr:uid="{C62C00C7-8C64-4084-AFE8-96EF4FE21362}"/>
    <cellStyle name="Финансовый [0] 3" xfId="3" xr:uid="{78898974-8701-4EBB-8A92-7B8DF27EF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837A0-2BE2-4531-9CDD-9D80CF4CA2BB}">
  <sheetPr>
    <tabColor rgb="FF00B050"/>
  </sheetPr>
  <dimension ref="A1:X250"/>
  <sheetViews>
    <sheetView tabSelected="1" topLeftCell="A52" workbookViewId="0">
      <selection activeCell="H68" sqref="H68"/>
    </sheetView>
  </sheetViews>
  <sheetFormatPr defaultRowHeight="15" x14ac:dyDescent="0.25"/>
  <cols>
    <col min="1" max="1" width="15.5703125" customWidth="1"/>
    <col min="2" max="2" width="16.28515625" customWidth="1"/>
    <col min="3" max="3" width="41.5703125" customWidth="1"/>
  </cols>
  <sheetData>
    <row r="1" spans="1:24" ht="15.75" x14ac:dyDescent="0.25">
      <c r="A1" s="56" t="s">
        <v>32</v>
      </c>
      <c r="B1" s="56"/>
      <c r="C1" s="5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thickBot="1" x14ac:dyDescent="0.3">
      <c r="A2" s="3"/>
      <c r="B2" s="1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75" thickBot="1" x14ac:dyDescent="0.3">
      <c r="A3" s="71" t="s">
        <v>0</v>
      </c>
      <c r="B3" s="72"/>
      <c r="C3" s="5"/>
      <c r="D3" s="60" t="s">
        <v>1</v>
      </c>
      <c r="E3" s="61"/>
      <c r="F3" s="61"/>
      <c r="G3" s="61"/>
      <c r="H3" s="61"/>
      <c r="I3" s="61"/>
      <c r="J3" s="62"/>
      <c r="K3" s="60" t="s">
        <v>2</v>
      </c>
      <c r="L3" s="61"/>
      <c r="M3" s="61"/>
      <c r="N3" s="61"/>
      <c r="O3" s="61"/>
      <c r="P3" s="61"/>
      <c r="Q3" s="62"/>
      <c r="R3" s="60" t="s">
        <v>3</v>
      </c>
      <c r="S3" s="61"/>
      <c r="T3" s="61"/>
      <c r="U3" s="61"/>
      <c r="V3" s="61"/>
      <c r="W3" s="61"/>
      <c r="X3" s="62"/>
    </row>
    <row r="4" spans="1:24" ht="15.75" thickBot="1" x14ac:dyDescent="0.3">
      <c r="A4" s="63" t="s">
        <v>4</v>
      </c>
      <c r="B4" s="64"/>
      <c r="C4" s="7"/>
      <c r="D4" s="65" t="s">
        <v>46</v>
      </c>
      <c r="E4" s="66"/>
      <c r="F4" s="66"/>
      <c r="G4" s="66"/>
      <c r="H4" s="66"/>
      <c r="I4" s="66"/>
      <c r="J4" s="67"/>
      <c r="K4" s="65" t="s">
        <v>46</v>
      </c>
      <c r="L4" s="66"/>
      <c r="M4" s="66"/>
      <c r="N4" s="66"/>
      <c r="O4" s="66"/>
      <c r="P4" s="66"/>
      <c r="Q4" s="67"/>
      <c r="R4" s="65" t="s">
        <v>46</v>
      </c>
      <c r="S4" s="66"/>
      <c r="T4" s="66"/>
      <c r="U4" s="66"/>
      <c r="V4" s="66"/>
      <c r="W4" s="66"/>
      <c r="X4" s="67"/>
    </row>
    <row r="5" spans="1:24" ht="90" thickBot="1" x14ac:dyDescent="0.3">
      <c r="A5" s="8" t="s">
        <v>5</v>
      </c>
      <c r="B5" s="9" t="s">
        <v>6</v>
      </c>
      <c r="C5" s="10" t="s">
        <v>7</v>
      </c>
      <c r="D5" s="11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4" t="s">
        <v>8</v>
      </c>
      <c r="L5" s="15" t="s">
        <v>9</v>
      </c>
      <c r="M5" s="15" t="s">
        <v>10</v>
      </c>
      <c r="N5" s="15" t="s">
        <v>11</v>
      </c>
      <c r="O5" s="15" t="s">
        <v>12</v>
      </c>
      <c r="P5" s="15" t="s">
        <v>13</v>
      </c>
      <c r="Q5" s="16" t="s">
        <v>14</v>
      </c>
      <c r="R5" s="14" t="s">
        <v>8</v>
      </c>
      <c r="S5" s="15" t="s">
        <v>9</v>
      </c>
      <c r="T5" s="15" t="s">
        <v>10</v>
      </c>
      <c r="U5" s="15" t="s">
        <v>11</v>
      </c>
      <c r="V5" s="15" t="s">
        <v>12</v>
      </c>
      <c r="W5" s="15" t="s">
        <v>13</v>
      </c>
      <c r="X5" s="16" t="s">
        <v>14</v>
      </c>
    </row>
    <row r="6" spans="1:24" ht="31.5" customHeight="1" x14ac:dyDescent="0.25">
      <c r="A6" s="17" t="s">
        <v>15</v>
      </c>
      <c r="B6" s="18" t="s">
        <v>33</v>
      </c>
      <c r="C6" s="19" t="s">
        <v>35</v>
      </c>
      <c r="D6" s="20">
        <v>13500</v>
      </c>
      <c r="E6" s="21">
        <v>9000</v>
      </c>
      <c r="F6" s="22">
        <f>E6*0.7</f>
        <v>6300</v>
      </c>
      <c r="G6" s="22">
        <f>E6*0.7</f>
        <v>6300</v>
      </c>
      <c r="H6" s="22">
        <f>E6*0.8</f>
        <v>7200</v>
      </c>
      <c r="I6" s="22">
        <f>E6*0.5</f>
        <v>4500</v>
      </c>
      <c r="J6" s="23">
        <f>E6-E6*40%</f>
        <v>5400</v>
      </c>
      <c r="K6" s="20">
        <v>17250</v>
      </c>
      <c r="L6" s="21">
        <v>11500</v>
      </c>
      <c r="M6" s="22">
        <f>L6*0.7</f>
        <v>8049.9999999999991</v>
      </c>
      <c r="N6" s="22">
        <f>L6*0.7</f>
        <v>8049.9999999999991</v>
      </c>
      <c r="O6" s="22">
        <f>L6*0.8</f>
        <v>9200</v>
      </c>
      <c r="P6" s="22">
        <f>L6*0.5</f>
        <v>5750</v>
      </c>
      <c r="Q6" s="23">
        <f>L6-L6*40%</f>
        <v>6900</v>
      </c>
      <c r="R6" s="20">
        <v>11850</v>
      </c>
      <c r="S6" s="21">
        <v>7900</v>
      </c>
      <c r="T6" s="22">
        <f>S6*0.7</f>
        <v>5530</v>
      </c>
      <c r="U6" s="22">
        <f>S6*0.7</f>
        <v>5530</v>
      </c>
      <c r="V6" s="22">
        <f>S6*0.8</f>
        <v>6320</v>
      </c>
      <c r="W6" s="22">
        <f>S6*0.5</f>
        <v>3950</v>
      </c>
      <c r="X6" s="23">
        <f>S6-S6*40%</f>
        <v>4740</v>
      </c>
    </row>
    <row r="7" spans="1:24" ht="25.5" x14ac:dyDescent="0.25">
      <c r="A7" s="24" t="s">
        <v>16</v>
      </c>
      <c r="B7" s="25" t="s">
        <v>33</v>
      </c>
      <c r="C7" s="26" t="s">
        <v>36</v>
      </c>
      <c r="D7" s="27">
        <v>12450</v>
      </c>
      <c r="E7" s="28">
        <v>8300</v>
      </c>
      <c r="F7" s="29">
        <v>0</v>
      </c>
      <c r="G7" s="29">
        <f>E7*0.7</f>
        <v>5810</v>
      </c>
      <c r="H7" s="29">
        <f>E7*0.8</f>
        <v>6640</v>
      </c>
      <c r="I7" s="29">
        <v>0</v>
      </c>
      <c r="J7" s="30">
        <v>0</v>
      </c>
      <c r="K7" s="27">
        <v>13950</v>
      </c>
      <c r="L7" s="28">
        <v>9300</v>
      </c>
      <c r="M7" s="29">
        <v>0</v>
      </c>
      <c r="N7" s="29">
        <f>L7*0.7</f>
        <v>6510</v>
      </c>
      <c r="O7" s="29">
        <f>L7*0.8</f>
        <v>7440</v>
      </c>
      <c r="P7" s="29">
        <v>0</v>
      </c>
      <c r="Q7" s="30">
        <v>0</v>
      </c>
      <c r="R7" s="27">
        <v>10650</v>
      </c>
      <c r="S7" s="28">
        <v>7100</v>
      </c>
      <c r="T7" s="29">
        <v>0</v>
      </c>
      <c r="U7" s="29">
        <f>S7*0.7</f>
        <v>4970</v>
      </c>
      <c r="V7" s="29">
        <f>S7*0.8</f>
        <v>5680</v>
      </c>
      <c r="W7" s="29">
        <v>0</v>
      </c>
      <c r="X7" s="30">
        <v>0</v>
      </c>
    </row>
    <row r="8" spans="1:24" ht="38.25" x14ac:dyDescent="0.25">
      <c r="A8" s="24" t="s">
        <v>17</v>
      </c>
      <c r="B8" s="25" t="s">
        <v>33</v>
      </c>
      <c r="C8" s="31" t="s">
        <v>54</v>
      </c>
      <c r="D8" s="27">
        <v>0</v>
      </c>
      <c r="E8" s="29">
        <v>8400</v>
      </c>
      <c r="F8" s="29">
        <v>0</v>
      </c>
      <c r="G8" s="29">
        <v>0</v>
      </c>
      <c r="H8" s="29">
        <v>0</v>
      </c>
      <c r="I8" s="29">
        <v>0</v>
      </c>
      <c r="J8" s="30">
        <v>0</v>
      </c>
      <c r="K8" s="27">
        <v>0</v>
      </c>
      <c r="L8" s="29">
        <v>10100</v>
      </c>
      <c r="M8" s="29">
        <v>0</v>
      </c>
      <c r="N8" s="29">
        <v>0</v>
      </c>
      <c r="O8" s="29">
        <v>0</v>
      </c>
      <c r="P8" s="29">
        <v>0</v>
      </c>
      <c r="Q8" s="30">
        <v>0</v>
      </c>
      <c r="R8" s="27">
        <v>0</v>
      </c>
      <c r="S8" s="29">
        <v>7300</v>
      </c>
      <c r="T8" s="29">
        <v>0</v>
      </c>
      <c r="U8" s="29">
        <v>0</v>
      </c>
      <c r="V8" s="29">
        <v>0</v>
      </c>
      <c r="W8" s="29">
        <v>0</v>
      </c>
      <c r="X8" s="30">
        <v>0</v>
      </c>
    </row>
    <row r="9" spans="1:24" ht="38.25" x14ac:dyDescent="0.25">
      <c r="A9" s="24" t="s">
        <v>18</v>
      </c>
      <c r="B9" s="25" t="s">
        <v>33</v>
      </c>
      <c r="C9" s="31" t="s">
        <v>37</v>
      </c>
      <c r="D9" s="27">
        <v>0</v>
      </c>
      <c r="E9" s="29">
        <v>7600</v>
      </c>
      <c r="F9" s="29">
        <v>0</v>
      </c>
      <c r="G9" s="29">
        <v>0</v>
      </c>
      <c r="H9" s="29">
        <v>0</v>
      </c>
      <c r="I9" s="29">
        <v>0</v>
      </c>
      <c r="J9" s="30">
        <v>0</v>
      </c>
      <c r="K9" s="27">
        <v>0</v>
      </c>
      <c r="L9" s="29">
        <v>9600</v>
      </c>
      <c r="M9" s="29">
        <v>0</v>
      </c>
      <c r="N9" s="29">
        <v>0</v>
      </c>
      <c r="O9" s="29">
        <v>0</v>
      </c>
      <c r="P9" s="29">
        <v>0</v>
      </c>
      <c r="Q9" s="30">
        <v>0</v>
      </c>
      <c r="R9" s="27">
        <v>0</v>
      </c>
      <c r="S9" s="29">
        <v>6700</v>
      </c>
      <c r="T9" s="29">
        <v>0</v>
      </c>
      <c r="U9" s="29">
        <v>0</v>
      </c>
      <c r="V9" s="29">
        <v>0</v>
      </c>
      <c r="W9" s="29">
        <v>0</v>
      </c>
      <c r="X9" s="30">
        <v>0</v>
      </c>
    </row>
    <row r="10" spans="1:24" ht="38.25" x14ac:dyDescent="0.25">
      <c r="A10" s="24" t="s">
        <v>19</v>
      </c>
      <c r="B10" s="25" t="s">
        <v>34</v>
      </c>
      <c r="C10" s="31" t="s">
        <v>38</v>
      </c>
      <c r="D10" s="27">
        <v>0</v>
      </c>
      <c r="E10" s="29">
        <v>7100</v>
      </c>
      <c r="F10" s="29">
        <v>0</v>
      </c>
      <c r="G10" s="29">
        <v>0</v>
      </c>
      <c r="H10" s="29">
        <v>0</v>
      </c>
      <c r="I10" s="29">
        <v>0</v>
      </c>
      <c r="J10" s="30">
        <v>0</v>
      </c>
      <c r="K10" s="27">
        <v>0</v>
      </c>
      <c r="L10" s="29">
        <v>8500</v>
      </c>
      <c r="M10" s="29">
        <v>0</v>
      </c>
      <c r="N10" s="29">
        <v>0</v>
      </c>
      <c r="O10" s="29">
        <v>0</v>
      </c>
      <c r="P10" s="29">
        <v>0</v>
      </c>
      <c r="Q10" s="30">
        <v>0</v>
      </c>
      <c r="R10" s="27">
        <v>0</v>
      </c>
      <c r="S10" s="29">
        <v>6200</v>
      </c>
      <c r="T10" s="29">
        <v>0</v>
      </c>
      <c r="U10" s="29">
        <v>0</v>
      </c>
      <c r="V10" s="29">
        <v>0</v>
      </c>
      <c r="W10" s="29">
        <v>0</v>
      </c>
      <c r="X10" s="30">
        <v>0</v>
      </c>
    </row>
    <row r="11" spans="1:24" ht="38.25" x14ac:dyDescent="0.25">
      <c r="A11" s="24" t="s">
        <v>20</v>
      </c>
      <c r="B11" s="25" t="s">
        <v>34</v>
      </c>
      <c r="C11" s="31" t="s">
        <v>39</v>
      </c>
      <c r="D11" s="27">
        <v>0</v>
      </c>
      <c r="E11" s="29">
        <v>6700</v>
      </c>
      <c r="F11" s="29">
        <v>0</v>
      </c>
      <c r="G11" s="29">
        <v>0</v>
      </c>
      <c r="H11" s="29">
        <v>0</v>
      </c>
      <c r="I11" s="29">
        <v>0</v>
      </c>
      <c r="J11" s="30">
        <v>0</v>
      </c>
      <c r="K11" s="27">
        <v>0</v>
      </c>
      <c r="L11" s="29">
        <v>8300</v>
      </c>
      <c r="M11" s="29">
        <v>0</v>
      </c>
      <c r="N11" s="29">
        <v>0</v>
      </c>
      <c r="O11" s="29">
        <v>0</v>
      </c>
      <c r="P11" s="29">
        <v>0</v>
      </c>
      <c r="Q11" s="30">
        <v>0</v>
      </c>
      <c r="R11" s="27">
        <v>0</v>
      </c>
      <c r="S11" s="29">
        <v>5900</v>
      </c>
      <c r="T11" s="29">
        <v>0</v>
      </c>
      <c r="U11" s="29">
        <v>0</v>
      </c>
      <c r="V11" s="29">
        <v>0</v>
      </c>
      <c r="W11" s="29">
        <v>0</v>
      </c>
      <c r="X11" s="30">
        <v>0</v>
      </c>
    </row>
    <row r="12" spans="1:24" ht="25.5" x14ac:dyDescent="0.25">
      <c r="A12" s="32" t="s">
        <v>21</v>
      </c>
      <c r="B12" s="33" t="s">
        <v>33</v>
      </c>
      <c r="C12" s="31" t="s">
        <v>40</v>
      </c>
      <c r="D12" s="34">
        <f>E12</f>
        <v>11500</v>
      </c>
      <c r="E12" s="35">
        <v>11500</v>
      </c>
      <c r="F12" s="35">
        <f>E12*0.7</f>
        <v>8049.9999999999991</v>
      </c>
      <c r="G12" s="35">
        <v>0</v>
      </c>
      <c r="H12" s="35">
        <v>0</v>
      </c>
      <c r="I12" s="35">
        <f>E12*0.5</f>
        <v>5750</v>
      </c>
      <c r="J12" s="30">
        <f>E12-E12*40%</f>
        <v>6900</v>
      </c>
      <c r="K12" s="34">
        <f>L12</f>
        <v>15000</v>
      </c>
      <c r="L12" s="35">
        <v>15000</v>
      </c>
      <c r="M12" s="35">
        <f>L12*0.7</f>
        <v>10500</v>
      </c>
      <c r="N12" s="35">
        <v>0</v>
      </c>
      <c r="O12" s="35">
        <v>0</v>
      </c>
      <c r="P12" s="35">
        <f>L12*0.5</f>
        <v>7500</v>
      </c>
      <c r="Q12" s="30">
        <f>L12-L12*40%</f>
        <v>9000</v>
      </c>
      <c r="R12" s="34">
        <f>S12</f>
        <v>10100</v>
      </c>
      <c r="S12" s="35">
        <v>10100</v>
      </c>
      <c r="T12" s="35">
        <f>S12*0.7</f>
        <v>7070</v>
      </c>
      <c r="U12" s="35">
        <v>0</v>
      </c>
      <c r="V12" s="35">
        <v>0</v>
      </c>
      <c r="W12" s="35">
        <f t="shared" ref="W12:W17" si="0">S12*0.5</f>
        <v>5050</v>
      </c>
      <c r="X12" s="30">
        <f t="shared" ref="X12:X17" si="1">S12-S12*40%</f>
        <v>6060</v>
      </c>
    </row>
    <row r="13" spans="1:24" ht="25.5" x14ac:dyDescent="0.25">
      <c r="A13" s="24" t="s">
        <v>22</v>
      </c>
      <c r="B13" s="25" t="s">
        <v>33</v>
      </c>
      <c r="C13" s="31" t="s">
        <v>41</v>
      </c>
      <c r="D13" s="34">
        <f>E13</f>
        <v>9600</v>
      </c>
      <c r="E13" s="35">
        <v>9600</v>
      </c>
      <c r="F13" s="35">
        <v>0</v>
      </c>
      <c r="G13" s="35">
        <v>0</v>
      </c>
      <c r="H13" s="35">
        <v>0</v>
      </c>
      <c r="I13" s="35">
        <f>E13*0.5</f>
        <v>4800</v>
      </c>
      <c r="J13" s="30">
        <f>E13-E13*40%</f>
        <v>5760</v>
      </c>
      <c r="K13" s="34">
        <f>L13</f>
        <v>11600</v>
      </c>
      <c r="L13" s="35">
        <v>11600</v>
      </c>
      <c r="M13" s="35">
        <v>0</v>
      </c>
      <c r="N13" s="35">
        <v>0</v>
      </c>
      <c r="O13" s="35">
        <v>0</v>
      </c>
      <c r="P13" s="35">
        <f>L13*0.5</f>
        <v>5800</v>
      </c>
      <c r="Q13" s="30">
        <f>L13-L13*40%</f>
        <v>6960</v>
      </c>
      <c r="R13" s="34">
        <f>S13</f>
        <v>8400</v>
      </c>
      <c r="S13" s="35">
        <v>8400</v>
      </c>
      <c r="T13" s="35">
        <v>0</v>
      </c>
      <c r="U13" s="35">
        <v>0</v>
      </c>
      <c r="V13" s="35">
        <v>0</v>
      </c>
      <c r="W13" s="35">
        <f t="shared" si="0"/>
        <v>4200</v>
      </c>
      <c r="X13" s="30">
        <f t="shared" si="1"/>
        <v>5040</v>
      </c>
    </row>
    <row r="14" spans="1:24" ht="25.5" x14ac:dyDescent="0.25">
      <c r="A14" s="24" t="s">
        <v>23</v>
      </c>
      <c r="B14" s="25" t="s">
        <v>33</v>
      </c>
      <c r="C14" s="31" t="s">
        <v>42</v>
      </c>
      <c r="D14" s="34">
        <f>E14</f>
        <v>9000</v>
      </c>
      <c r="E14" s="35">
        <v>9000</v>
      </c>
      <c r="F14" s="35">
        <v>0</v>
      </c>
      <c r="G14" s="35">
        <v>0</v>
      </c>
      <c r="H14" s="35">
        <v>0</v>
      </c>
      <c r="I14" s="35">
        <f>E14*0.5</f>
        <v>4500</v>
      </c>
      <c r="J14" s="30">
        <f>E14-E14*40%</f>
        <v>5400</v>
      </c>
      <c r="K14" s="34">
        <f>L14</f>
        <v>11200</v>
      </c>
      <c r="L14" s="35">
        <v>11200</v>
      </c>
      <c r="M14" s="35">
        <v>0</v>
      </c>
      <c r="N14" s="35">
        <v>0</v>
      </c>
      <c r="O14" s="35">
        <v>0</v>
      </c>
      <c r="P14" s="35">
        <f>L14*0.5</f>
        <v>5600</v>
      </c>
      <c r="Q14" s="30">
        <f>L14-L14*40%</f>
        <v>6720</v>
      </c>
      <c r="R14" s="34">
        <f>S14</f>
        <v>7900</v>
      </c>
      <c r="S14" s="35">
        <v>7900</v>
      </c>
      <c r="T14" s="35">
        <v>0</v>
      </c>
      <c r="U14" s="35">
        <v>0</v>
      </c>
      <c r="V14" s="35">
        <v>0</v>
      </c>
      <c r="W14" s="35">
        <f t="shared" si="0"/>
        <v>3950</v>
      </c>
      <c r="X14" s="30">
        <f t="shared" si="1"/>
        <v>4740</v>
      </c>
    </row>
    <row r="15" spans="1:24" ht="25.5" x14ac:dyDescent="0.25">
      <c r="A15" s="24" t="s">
        <v>24</v>
      </c>
      <c r="B15" s="25" t="s">
        <v>33</v>
      </c>
      <c r="C15" s="26" t="s">
        <v>43</v>
      </c>
      <c r="D15" s="34">
        <v>14100</v>
      </c>
      <c r="E15" s="28">
        <v>9400</v>
      </c>
      <c r="F15" s="35">
        <f>E15*0.7</f>
        <v>6580</v>
      </c>
      <c r="G15" s="35">
        <f>E15*0.7</f>
        <v>6580</v>
      </c>
      <c r="H15" s="35">
        <f>E15*0.8</f>
        <v>7520</v>
      </c>
      <c r="I15" s="35">
        <f>E15*0.5</f>
        <v>4700</v>
      </c>
      <c r="J15" s="30">
        <f>E15-E15*40%</f>
        <v>5640</v>
      </c>
      <c r="K15" s="34">
        <v>18300</v>
      </c>
      <c r="L15" s="28">
        <v>12200</v>
      </c>
      <c r="M15" s="35">
        <f>L15*0.7</f>
        <v>8540</v>
      </c>
      <c r="N15" s="35">
        <f>L15*0.7</f>
        <v>8540</v>
      </c>
      <c r="O15" s="35">
        <f>L15*0.8</f>
        <v>9760</v>
      </c>
      <c r="P15" s="35">
        <f>L15*0.5</f>
        <v>6100</v>
      </c>
      <c r="Q15" s="30">
        <f>L15-L15*40%</f>
        <v>7320</v>
      </c>
      <c r="R15" s="34">
        <v>12600</v>
      </c>
      <c r="S15" s="28">
        <v>8400</v>
      </c>
      <c r="T15" s="35">
        <f>S15*0.7</f>
        <v>5880</v>
      </c>
      <c r="U15" s="35">
        <f>S15*0.7</f>
        <v>5880</v>
      </c>
      <c r="V15" s="35">
        <f>S15*0.8</f>
        <v>6720</v>
      </c>
      <c r="W15" s="35">
        <f t="shared" si="0"/>
        <v>4200</v>
      </c>
      <c r="X15" s="30">
        <f t="shared" si="1"/>
        <v>5040</v>
      </c>
    </row>
    <row r="16" spans="1:24" ht="38.25" x14ac:dyDescent="0.25">
      <c r="A16" s="24" t="s">
        <v>25</v>
      </c>
      <c r="B16" s="25" t="s">
        <v>33</v>
      </c>
      <c r="C16" s="26" t="s">
        <v>44</v>
      </c>
      <c r="D16" s="34">
        <v>12900</v>
      </c>
      <c r="E16" s="28">
        <v>8600</v>
      </c>
      <c r="F16" s="35">
        <f>E16*0.7</f>
        <v>6020</v>
      </c>
      <c r="G16" s="35">
        <f>E16*0.7</f>
        <v>6020</v>
      </c>
      <c r="H16" s="35">
        <f>E16*0.8</f>
        <v>6880</v>
      </c>
      <c r="I16" s="35">
        <f>E16*0.5</f>
        <v>4300</v>
      </c>
      <c r="J16" s="30">
        <f>E16-E16*40%</f>
        <v>5160</v>
      </c>
      <c r="K16" s="34">
        <v>14550</v>
      </c>
      <c r="L16" s="28">
        <v>9700</v>
      </c>
      <c r="M16" s="35">
        <f>L16*0.7</f>
        <v>6790</v>
      </c>
      <c r="N16" s="35">
        <f>L16*0.7</f>
        <v>6790</v>
      </c>
      <c r="O16" s="35">
        <f>L16*0.8</f>
        <v>7760</v>
      </c>
      <c r="P16" s="35">
        <f>L16*0.5</f>
        <v>4850</v>
      </c>
      <c r="Q16" s="30">
        <f>L16-L16*40%</f>
        <v>5820</v>
      </c>
      <c r="R16" s="34">
        <v>11550</v>
      </c>
      <c r="S16" s="28">
        <v>7700</v>
      </c>
      <c r="T16" s="35">
        <f>S16*0.7</f>
        <v>5390</v>
      </c>
      <c r="U16" s="35">
        <f>S16*0.7</f>
        <v>5390</v>
      </c>
      <c r="V16" s="35">
        <f>S16*0.8</f>
        <v>6160</v>
      </c>
      <c r="W16" s="35">
        <f t="shared" si="0"/>
        <v>3850</v>
      </c>
      <c r="X16" s="30">
        <f t="shared" si="1"/>
        <v>4620</v>
      </c>
    </row>
    <row r="17" spans="1:24" ht="26.25" thickBot="1" x14ac:dyDescent="0.3">
      <c r="A17" s="36" t="s">
        <v>26</v>
      </c>
      <c r="B17" s="37" t="s">
        <v>27</v>
      </c>
      <c r="C17" s="38" t="s">
        <v>45</v>
      </c>
      <c r="D17" s="39">
        <v>25200</v>
      </c>
      <c r="E17" s="40">
        <v>16800</v>
      </c>
      <c r="F17" s="41">
        <f>E17*0.7</f>
        <v>11760</v>
      </c>
      <c r="G17" s="41">
        <f>E17*0.7</f>
        <v>11760</v>
      </c>
      <c r="H17" s="41">
        <f>E17*0.8</f>
        <v>13440</v>
      </c>
      <c r="I17" s="41">
        <f>E17*0.5</f>
        <v>8400</v>
      </c>
      <c r="J17" s="42">
        <f>E17-E17*40%</f>
        <v>10080</v>
      </c>
      <c r="K17" s="39">
        <v>31650</v>
      </c>
      <c r="L17" s="40">
        <v>21100</v>
      </c>
      <c r="M17" s="41">
        <f>L17*0.7</f>
        <v>14769.999999999998</v>
      </c>
      <c r="N17" s="41">
        <f>L17*0.7</f>
        <v>14769.999999999998</v>
      </c>
      <c r="O17" s="41">
        <f>L17*0.8</f>
        <v>16880</v>
      </c>
      <c r="P17" s="41">
        <f>L17*0.5</f>
        <v>10550</v>
      </c>
      <c r="Q17" s="42">
        <f>L17-L17*40%</f>
        <v>12660</v>
      </c>
      <c r="R17" s="39">
        <v>22050</v>
      </c>
      <c r="S17" s="40">
        <v>14700</v>
      </c>
      <c r="T17" s="41">
        <f>S17*0.7</f>
        <v>10290</v>
      </c>
      <c r="U17" s="41">
        <f>S17*0.7</f>
        <v>10290</v>
      </c>
      <c r="V17" s="41">
        <f>S17*0.8</f>
        <v>11760</v>
      </c>
      <c r="W17" s="41">
        <f t="shared" si="0"/>
        <v>7350</v>
      </c>
      <c r="X17" s="42">
        <f t="shared" si="1"/>
        <v>8820</v>
      </c>
    </row>
    <row r="18" spans="1:24" x14ac:dyDescent="0.25">
      <c r="A18" s="43" t="s">
        <v>28</v>
      </c>
      <c r="B18" s="44"/>
      <c r="C18" s="45"/>
      <c r="D18" s="74" t="s">
        <v>53</v>
      </c>
      <c r="E18" s="74"/>
      <c r="F18" s="7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25">
      <c r="A19" s="43"/>
      <c r="B19" s="44"/>
      <c r="C19" s="4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5">
      <c r="A20" s="59" t="s">
        <v>49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3" t="s">
        <v>29</v>
      </c>
      <c r="B21" s="3"/>
      <c r="C21" s="55"/>
      <c r="D21" s="3"/>
      <c r="E21" s="3" t="s">
        <v>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thickBo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thickBot="1" x14ac:dyDescent="0.3">
      <c r="A23" s="71" t="s">
        <v>0</v>
      </c>
      <c r="B23" s="72"/>
      <c r="C23" s="5"/>
      <c r="D23" s="60" t="s">
        <v>1</v>
      </c>
      <c r="E23" s="61"/>
      <c r="F23" s="61"/>
      <c r="G23" s="61"/>
      <c r="H23" s="61"/>
      <c r="I23" s="61"/>
      <c r="J23" s="62"/>
      <c r="K23" s="60" t="s">
        <v>2</v>
      </c>
      <c r="L23" s="61"/>
      <c r="M23" s="61"/>
      <c r="N23" s="61"/>
      <c r="O23" s="61"/>
      <c r="P23" s="61"/>
      <c r="Q23" s="62"/>
      <c r="R23" s="60" t="s">
        <v>3</v>
      </c>
      <c r="S23" s="61"/>
      <c r="T23" s="61"/>
      <c r="U23" s="61"/>
      <c r="V23" s="61"/>
      <c r="W23" s="61"/>
      <c r="X23" s="62"/>
    </row>
    <row r="24" spans="1:24" ht="15.75" thickBot="1" x14ac:dyDescent="0.3">
      <c r="A24" s="63" t="s">
        <v>4</v>
      </c>
      <c r="B24" s="64"/>
      <c r="C24" s="6"/>
      <c r="D24" s="65" t="s">
        <v>47</v>
      </c>
      <c r="E24" s="66"/>
      <c r="F24" s="66"/>
      <c r="G24" s="66"/>
      <c r="H24" s="66"/>
      <c r="I24" s="66"/>
      <c r="J24" s="67"/>
      <c r="K24" s="65" t="s">
        <v>47</v>
      </c>
      <c r="L24" s="66"/>
      <c r="M24" s="66"/>
      <c r="N24" s="66"/>
      <c r="O24" s="66"/>
      <c r="P24" s="66"/>
      <c r="Q24" s="67"/>
      <c r="R24" s="65" t="s">
        <v>47</v>
      </c>
      <c r="S24" s="66"/>
      <c r="T24" s="66"/>
      <c r="U24" s="66"/>
      <c r="V24" s="66"/>
      <c r="W24" s="66"/>
      <c r="X24" s="67"/>
    </row>
    <row r="25" spans="1:24" ht="90" thickBot="1" x14ac:dyDescent="0.3">
      <c r="A25" s="8" t="s">
        <v>5</v>
      </c>
      <c r="B25" s="9" t="s">
        <v>6</v>
      </c>
      <c r="C25" s="10" t="s">
        <v>7</v>
      </c>
      <c r="D25" s="11" t="s">
        <v>8</v>
      </c>
      <c r="E25" s="12" t="s">
        <v>9</v>
      </c>
      <c r="F25" s="12" t="s">
        <v>10</v>
      </c>
      <c r="G25" s="12" t="s">
        <v>11</v>
      </c>
      <c r="H25" s="12" t="s">
        <v>12</v>
      </c>
      <c r="I25" s="12" t="s">
        <v>13</v>
      </c>
      <c r="J25" s="13" t="s">
        <v>14</v>
      </c>
      <c r="K25" s="11" t="s">
        <v>8</v>
      </c>
      <c r="L25" s="12" t="s">
        <v>9</v>
      </c>
      <c r="M25" s="12" t="s">
        <v>10</v>
      </c>
      <c r="N25" s="12" t="s">
        <v>11</v>
      </c>
      <c r="O25" s="12" t="s">
        <v>12</v>
      </c>
      <c r="P25" s="12" t="s">
        <v>13</v>
      </c>
      <c r="Q25" s="13" t="s">
        <v>14</v>
      </c>
      <c r="R25" s="11" t="s">
        <v>8</v>
      </c>
      <c r="S25" s="12" t="s">
        <v>9</v>
      </c>
      <c r="T25" s="12" t="s">
        <v>10</v>
      </c>
      <c r="U25" s="12" t="s">
        <v>11</v>
      </c>
      <c r="V25" s="12" t="s">
        <v>12</v>
      </c>
      <c r="W25" s="12" t="s">
        <v>13</v>
      </c>
      <c r="X25" s="13" t="s">
        <v>14</v>
      </c>
    </row>
    <row r="26" spans="1:24" ht="25.5" x14ac:dyDescent="0.25">
      <c r="A26" s="17" t="s">
        <v>15</v>
      </c>
      <c r="B26" s="18" t="s">
        <v>33</v>
      </c>
      <c r="C26" s="19" t="s">
        <v>35</v>
      </c>
      <c r="D26" s="20">
        <v>15525</v>
      </c>
      <c r="E26" s="21">
        <v>10350</v>
      </c>
      <c r="F26" s="22">
        <f>E26*0.7</f>
        <v>7244.9999999999991</v>
      </c>
      <c r="G26" s="22">
        <f>E26*0.7</f>
        <v>7244.9999999999991</v>
      </c>
      <c r="H26" s="22">
        <f>E26*0.8</f>
        <v>8280</v>
      </c>
      <c r="I26" s="22">
        <f>E26*0.5</f>
        <v>5175</v>
      </c>
      <c r="J26" s="23">
        <f>E26-E26*40%</f>
        <v>6210</v>
      </c>
      <c r="K26" s="20">
        <v>19800</v>
      </c>
      <c r="L26" s="21">
        <v>13200</v>
      </c>
      <c r="M26" s="22">
        <f>L26*0.7</f>
        <v>9240</v>
      </c>
      <c r="N26" s="22">
        <f>L26*0.7</f>
        <v>9240</v>
      </c>
      <c r="O26" s="22">
        <f>L26*0.8</f>
        <v>10560</v>
      </c>
      <c r="P26" s="22">
        <f>L26*0.5</f>
        <v>6600</v>
      </c>
      <c r="Q26" s="23">
        <f>L26-L26*40%</f>
        <v>7920</v>
      </c>
      <c r="R26" s="20">
        <v>13650</v>
      </c>
      <c r="S26" s="21">
        <v>9100</v>
      </c>
      <c r="T26" s="22">
        <f>S26*0.7</f>
        <v>6370</v>
      </c>
      <c r="U26" s="22">
        <f>S26*0.7</f>
        <v>6370</v>
      </c>
      <c r="V26" s="22">
        <f>S26*0.8</f>
        <v>7280</v>
      </c>
      <c r="W26" s="22">
        <f>S26*0.5</f>
        <v>4550</v>
      </c>
      <c r="X26" s="23">
        <f>S26-S26*40%</f>
        <v>5460</v>
      </c>
    </row>
    <row r="27" spans="1:24" ht="25.5" x14ac:dyDescent="0.25">
      <c r="A27" s="24" t="s">
        <v>16</v>
      </c>
      <c r="B27" s="25" t="s">
        <v>33</v>
      </c>
      <c r="C27" s="26" t="s">
        <v>36</v>
      </c>
      <c r="D27" s="27">
        <v>14325</v>
      </c>
      <c r="E27" s="28">
        <v>9550</v>
      </c>
      <c r="F27" s="29">
        <v>0</v>
      </c>
      <c r="G27" s="29">
        <f>E27*0.7</f>
        <v>6685</v>
      </c>
      <c r="H27" s="29">
        <f>E27*0.8</f>
        <v>7640</v>
      </c>
      <c r="I27" s="29">
        <v>0</v>
      </c>
      <c r="J27" s="30">
        <v>0</v>
      </c>
      <c r="K27" s="27">
        <v>16050</v>
      </c>
      <c r="L27" s="28">
        <v>10700</v>
      </c>
      <c r="M27" s="29">
        <v>0</v>
      </c>
      <c r="N27" s="29">
        <f>L27*0.7</f>
        <v>7489.9999999999991</v>
      </c>
      <c r="O27" s="29">
        <f>L27*0.8</f>
        <v>8560</v>
      </c>
      <c r="P27" s="29">
        <v>0</v>
      </c>
      <c r="Q27" s="30">
        <v>0</v>
      </c>
      <c r="R27" s="27">
        <v>12225</v>
      </c>
      <c r="S27" s="28">
        <v>8150</v>
      </c>
      <c r="T27" s="29">
        <v>0</v>
      </c>
      <c r="U27" s="29">
        <f>S27*0.7</f>
        <v>5705</v>
      </c>
      <c r="V27" s="29">
        <f>S27*0.8</f>
        <v>6520</v>
      </c>
      <c r="W27" s="29">
        <v>0</v>
      </c>
      <c r="X27" s="30">
        <v>0</v>
      </c>
    </row>
    <row r="28" spans="1:24" ht="38.25" x14ac:dyDescent="0.25">
      <c r="A28" s="24" t="s">
        <v>17</v>
      </c>
      <c r="B28" s="25" t="s">
        <v>33</v>
      </c>
      <c r="C28" s="31" t="s">
        <v>55</v>
      </c>
      <c r="D28" s="27">
        <v>0</v>
      </c>
      <c r="E28" s="29">
        <v>9650</v>
      </c>
      <c r="F28" s="29">
        <v>0</v>
      </c>
      <c r="G28" s="29">
        <v>0</v>
      </c>
      <c r="H28" s="29">
        <v>0</v>
      </c>
      <c r="I28" s="29">
        <v>0</v>
      </c>
      <c r="J28" s="30">
        <v>0</v>
      </c>
      <c r="K28" s="27">
        <v>0</v>
      </c>
      <c r="L28" s="29">
        <v>11600</v>
      </c>
      <c r="M28" s="29">
        <v>0</v>
      </c>
      <c r="N28" s="29">
        <v>0</v>
      </c>
      <c r="O28" s="29">
        <v>0</v>
      </c>
      <c r="P28" s="29">
        <v>0</v>
      </c>
      <c r="Q28" s="30">
        <v>0</v>
      </c>
      <c r="R28" s="27">
        <v>0</v>
      </c>
      <c r="S28" s="29">
        <v>8400</v>
      </c>
      <c r="T28" s="29">
        <v>0</v>
      </c>
      <c r="U28" s="29">
        <v>0</v>
      </c>
      <c r="V28" s="29">
        <v>0</v>
      </c>
      <c r="W28" s="29">
        <v>0</v>
      </c>
      <c r="X28" s="30">
        <v>0</v>
      </c>
    </row>
    <row r="29" spans="1:24" ht="38.25" x14ac:dyDescent="0.25">
      <c r="A29" s="24" t="s">
        <v>18</v>
      </c>
      <c r="B29" s="25" t="s">
        <v>33</v>
      </c>
      <c r="C29" s="31" t="s">
        <v>37</v>
      </c>
      <c r="D29" s="27">
        <v>0</v>
      </c>
      <c r="E29" s="29">
        <v>8750</v>
      </c>
      <c r="F29" s="29">
        <v>0</v>
      </c>
      <c r="G29" s="29">
        <v>0</v>
      </c>
      <c r="H29" s="29">
        <v>0</v>
      </c>
      <c r="I29" s="29">
        <v>0</v>
      </c>
      <c r="J29" s="30">
        <v>0</v>
      </c>
      <c r="K29" s="27">
        <v>0</v>
      </c>
      <c r="L29" s="29">
        <v>11050</v>
      </c>
      <c r="M29" s="29">
        <v>0</v>
      </c>
      <c r="N29" s="29">
        <v>0</v>
      </c>
      <c r="O29" s="29">
        <v>0</v>
      </c>
      <c r="P29" s="29">
        <v>0</v>
      </c>
      <c r="Q29" s="30">
        <v>0</v>
      </c>
      <c r="R29" s="27">
        <v>0</v>
      </c>
      <c r="S29" s="29">
        <v>7700</v>
      </c>
      <c r="T29" s="29">
        <v>0</v>
      </c>
      <c r="U29" s="29">
        <v>0</v>
      </c>
      <c r="V29" s="29">
        <v>0</v>
      </c>
      <c r="W29" s="29">
        <v>0</v>
      </c>
      <c r="X29" s="30">
        <v>0</v>
      </c>
    </row>
    <row r="30" spans="1:24" ht="38.25" x14ac:dyDescent="0.25">
      <c r="A30" s="24" t="s">
        <v>19</v>
      </c>
      <c r="B30" s="25" t="s">
        <v>34</v>
      </c>
      <c r="C30" s="31" t="s">
        <v>38</v>
      </c>
      <c r="D30" s="27">
        <v>0</v>
      </c>
      <c r="E30" s="29">
        <v>8150</v>
      </c>
      <c r="F30" s="29">
        <v>0</v>
      </c>
      <c r="G30" s="29">
        <v>0</v>
      </c>
      <c r="H30" s="29">
        <v>0</v>
      </c>
      <c r="I30" s="29">
        <v>0</v>
      </c>
      <c r="J30" s="30">
        <v>0</v>
      </c>
      <c r="K30" s="27">
        <v>0</v>
      </c>
      <c r="L30" s="29">
        <v>9800</v>
      </c>
      <c r="M30" s="29">
        <v>0</v>
      </c>
      <c r="N30" s="29">
        <v>0</v>
      </c>
      <c r="O30" s="29">
        <v>0</v>
      </c>
      <c r="P30" s="29">
        <v>0</v>
      </c>
      <c r="Q30" s="30">
        <v>0</v>
      </c>
      <c r="R30" s="27">
        <v>0</v>
      </c>
      <c r="S30" s="29">
        <v>7150</v>
      </c>
      <c r="T30" s="29">
        <v>0</v>
      </c>
      <c r="U30" s="29">
        <v>0</v>
      </c>
      <c r="V30" s="29">
        <v>0</v>
      </c>
      <c r="W30" s="29">
        <v>0</v>
      </c>
      <c r="X30" s="30">
        <v>0</v>
      </c>
    </row>
    <row r="31" spans="1:24" ht="38.25" x14ac:dyDescent="0.25">
      <c r="A31" s="24" t="s">
        <v>20</v>
      </c>
      <c r="B31" s="25" t="s">
        <v>34</v>
      </c>
      <c r="C31" s="31" t="s">
        <v>39</v>
      </c>
      <c r="D31" s="27">
        <v>0</v>
      </c>
      <c r="E31" s="29">
        <v>7700</v>
      </c>
      <c r="F31" s="29">
        <v>0</v>
      </c>
      <c r="G31" s="29">
        <v>0</v>
      </c>
      <c r="H31" s="29">
        <v>0</v>
      </c>
      <c r="I31" s="29">
        <v>0</v>
      </c>
      <c r="J31" s="30">
        <v>0</v>
      </c>
      <c r="K31" s="27">
        <v>0</v>
      </c>
      <c r="L31" s="29">
        <v>9550</v>
      </c>
      <c r="M31" s="29">
        <v>0</v>
      </c>
      <c r="N31" s="29">
        <v>0</v>
      </c>
      <c r="O31" s="29">
        <v>0</v>
      </c>
      <c r="P31" s="29">
        <v>0</v>
      </c>
      <c r="Q31" s="30">
        <v>0</v>
      </c>
      <c r="R31" s="27">
        <v>0</v>
      </c>
      <c r="S31" s="29">
        <v>6800</v>
      </c>
      <c r="T31" s="29">
        <v>0</v>
      </c>
      <c r="U31" s="29">
        <v>0</v>
      </c>
      <c r="V31" s="29">
        <v>0</v>
      </c>
      <c r="W31" s="29">
        <v>0</v>
      </c>
      <c r="X31" s="30">
        <v>0</v>
      </c>
    </row>
    <row r="32" spans="1:24" ht="25.5" x14ac:dyDescent="0.25">
      <c r="A32" s="32" t="s">
        <v>21</v>
      </c>
      <c r="B32" s="33" t="s">
        <v>33</v>
      </c>
      <c r="C32" s="31" t="s">
        <v>40</v>
      </c>
      <c r="D32" s="34">
        <f>E32</f>
        <v>13250</v>
      </c>
      <c r="E32" s="35">
        <v>13250</v>
      </c>
      <c r="F32" s="35">
        <f>E32*0.7</f>
        <v>9275</v>
      </c>
      <c r="G32" s="35">
        <v>0</v>
      </c>
      <c r="H32" s="35">
        <v>0</v>
      </c>
      <c r="I32" s="35">
        <f>E32*0.5</f>
        <v>6625</v>
      </c>
      <c r="J32" s="30">
        <f>E32-E32*40%</f>
        <v>7950</v>
      </c>
      <c r="K32" s="34">
        <f>L32</f>
        <v>17250</v>
      </c>
      <c r="L32" s="35">
        <v>17250</v>
      </c>
      <c r="M32" s="35">
        <f>L32*0.7</f>
        <v>12075</v>
      </c>
      <c r="N32" s="35">
        <v>0</v>
      </c>
      <c r="O32" s="35">
        <v>0</v>
      </c>
      <c r="P32" s="35">
        <f>L32*0.5</f>
        <v>8625</v>
      </c>
      <c r="Q32" s="30">
        <f>L32-L32*40%</f>
        <v>10350</v>
      </c>
      <c r="R32" s="34">
        <f>S32</f>
        <v>11600</v>
      </c>
      <c r="S32" s="35">
        <v>11600</v>
      </c>
      <c r="T32" s="35">
        <f>S32*0.7</f>
        <v>8119.9999999999991</v>
      </c>
      <c r="U32" s="35">
        <v>0</v>
      </c>
      <c r="V32" s="35">
        <v>0</v>
      </c>
      <c r="W32" s="35">
        <f t="shared" ref="W32:W37" si="2">S32*0.5</f>
        <v>5800</v>
      </c>
      <c r="X32" s="30">
        <f t="shared" ref="X32:X37" si="3">S32-S32*40%</f>
        <v>6960</v>
      </c>
    </row>
    <row r="33" spans="1:24" ht="25.5" x14ac:dyDescent="0.25">
      <c r="A33" s="24" t="s">
        <v>22</v>
      </c>
      <c r="B33" s="25" t="s">
        <v>33</v>
      </c>
      <c r="C33" s="31" t="s">
        <v>41</v>
      </c>
      <c r="D33" s="34">
        <f>E33</f>
        <v>11050</v>
      </c>
      <c r="E33" s="35">
        <v>11050</v>
      </c>
      <c r="F33" s="35">
        <v>0</v>
      </c>
      <c r="G33" s="35">
        <v>0</v>
      </c>
      <c r="H33" s="35">
        <v>0</v>
      </c>
      <c r="I33" s="35">
        <f>E33*0.5</f>
        <v>5525</v>
      </c>
      <c r="J33" s="30">
        <f>E33-E33*40%</f>
        <v>6630</v>
      </c>
      <c r="K33" s="34">
        <f>L33</f>
        <v>13350</v>
      </c>
      <c r="L33" s="35">
        <v>13350</v>
      </c>
      <c r="M33" s="35">
        <v>0</v>
      </c>
      <c r="N33" s="35">
        <v>0</v>
      </c>
      <c r="O33" s="35">
        <v>0</v>
      </c>
      <c r="P33" s="35">
        <f>L33*0.5</f>
        <v>6675</v>
      </c>
      <c r="Q33" s="30">
        <f>L33-L33*40%</f>
        <v>8010</v>
      </c>
      <c r="R33" s="34">
        <f>S33</f>
        <v>9650</v>
      </c>
      <c r="S33" s="35">
        <v>9650</v>
      </c>
      <c r="T33" s="35">
        <v>0</v>
      </c>
      <c r="U33" s="35">
        <v>0</v>
      </c>
      <c r="V33" s="35">
        <v>0</v>
      </c>
      <c r="W33" s="35">
        <f t="shared" si="2"/>
        <v>4825</v>
      </c>
      <c r="X33" s="30">
        <f t="shared" si="3"/>
        <v>5790</v>
      </c>
    </row>
    <row r="34" spans="1:24" ht="25.5" x14ac:dyDescent="0.25">
      <c r="A34" s="24" t="s">
        <v>23</v>
      </c>
      <c r="B34" s="25" t="s">
        <v>33</v>
      </c>
      <c r="C34" s="31" t="s">
        <v>42</v>
      </c>
      <c r="D34" s="34">
        <f>E34</f>
        <v>10350</v>
      </c>
      <c r="E34" s="35">
        <v>10350</v>
      </c>
      <c r="F34" s="35">
        <v>0</v>
      </c>
      <c r="G34" s="35">
        <v>0</v>
      </c>
      <c r="H34" s="35">
        <v>0</v>
      </c>
      <c r="I34" s="35">
        <f>E34*0.5</f>
        <v>5175</v>
      </c>
      <c r="J34" s="30">
        <f>E34-E34*40%</f>
        <v>6210</v>
      </c>
      <c r="K34" s="34">
        <f>L34</f>
        <v>12900</v>
      </c>
      <c r="L34" s="35">
        <v>12900</v>
      </c>
      <c r="M34" s="35">
        <v>0</v>
      </c>
      <c r="N34" s="35">
        <v>0</v>
      </c>
      <c r="O34" s="35">
        <v>0</v>
      </c>
      <c r="P34" s="35">
        <f>L34*0.5</f>
        <v>6450</v>
      </c>
      <c r="Q34" s="30">
        <f>L34-L34*40%</f>
        <v>7740</v>
      </c>
      <c r="R34" s="34">
        <f>S34</f>
        <v>9100</v>
      </c>
      <c r="S34" s="35">
        <v>9100</v>
      </c>
      <c r="T34" s="35">
        <v>0</v>
      </c>
      <c r="U34" s="35">
        <v>0</v>
      </c>
      <c r="V34" s="35">
        <v>0</v>
      </c>
      <c r="W34" s="35">
        <f t="shared" si="2"/>
        <v>4550</v>
      </c>
      <c r="X34" s="30">
        <f t="shared" si="3"/>
        <v>5460</v>
      </c>
    </row>
    <row r="35" spans="1:24" ht="25.5" x14ac:dyDescent="0.25">
      <c r="A35" s="24" t="s">
        <v>24</v>
      </c>
      <c r="B35" s="25" t="s">
        <v>33</v>
      </c>
      <c r="C35" s="26" t="s">
        <v>43</v>
      </c>
      <c r="D35" s="34">
        <v>16200</v>
      </c>
      <c r="E35" s="28">
        <v>10800</v>
      </c>
      <c r="F35" s="35">
        <f>E35*0.7</f>
        <v>7559.9999999999991</v>
      </c>
      <c r="G35" s="35">
        <f>E35*0.7</f>
        <v>7559.9999999999991</v>
      </c>
      <c r="H35" s="35">
        <f>E35*0.8</f>
        <v>8640</v>
      </c>
      <c r="I35" s="35">
        <f>E35*0.5</f>
        <v>5400</v>
      </c>
      <c r="J35" s="30">
        <f>E35-E35*40%</f>
        <v>6480</v>
      </c>
      <c r="K35" s="34">
        <v>21075</v>
      </c>
      <c r="L35" s="28">
        <v>14050</v>
      </c>
      <c r="M35" s="35">
        <f>L35*0.7</f>
        <v>9835</v>
      </c>
      <c r="N35" s="35">
        <f>L35*0.7</f>
        <v>9835</v>
      </c>
      <c r="O35" s="35">
        <f>L35*0.8</f>
        <v>11240</v>
      </c>
      <c r="P35" s="35">
        <f>L35*0.5</f>
        <v>7025</v>
      </c>
      <c r="Q35" s="30">
        <f>L35-L35*40%</f>
        <v>8430</v>
      </c>
      <c r="R35" s="34">
        <v>14475</v>
      </c>
      <c r="S35" s="28">
        <v>9650</v>
      </c>
      <c r="T35" s="35">
        <f>S35*0.7</f>
        <v>6755</v>
      </c>
      <c r="U35" s="35">
        <f>S35*0.7</f>
        <v>6755</v>
      </c>
      <c r="V35" s="35">
        <f>S35*0.8</f>
        <v>7720</v>
      </c>
      <c r="W35" s="35">
        <f t="shared" si="2"/>
        <v>4825</v>
      </c>
      <c r="X35" s="30">
        <f t="shared" si="3"/>
        <v>5790</v>
      </c>
    </row>
    <row r="36" spans="1:24" ht="38.25" x14ac:dyDescent="0.25">
      <c r="A36" s="24" t="s">
        <v>25</v>
      </c>
      <c r="B36" s="25" t="s">
        <v>33</v>
      </c>
      <c r="C36" s="26" t="s">
        <v>44</v>
      </c>
      <c r="D36" s="34">
        <v>14850</v>
      </c>
      <c r="E36" s="28">
        <v>9900</v>
      </c>
      <c r="F36" s="35">
        <f>E36*0.7</f>
        <v>6930</v>
      </c>
      <c r="G36" s="35">
        <f>E36*0.7</f>
        <v>6930</v>
      </c>
      <c r="H36" s="35">
        <f>E36*0.8</f>
        <v>7920</v>
      </c>
      <c r="I36" s="35">
        <f>E36*0.5</f>
        <v>4950</v>
      </c>
      <c r="J36" s="30">
        <f>E36-E36*40%</f>
        <v>5940</v>
      </c>
      <c r="K36" s="34">
        <v>16725</v>
      </c>
      <c r="L36" s="28">
        <v>11150</v>
      </c>
      <c r="M36" s="35">
        <f>L36*0.7</f>
        <v>7804.9999999999991</v>
      </c>
      <c r="N36" s="35">
        <f>L36*0.7</f>
        <v>7804.9999999999991</v>
      </c>
      <c r="O36" s="35">
        <f>L36*0.8</f>
        <v>8920</v>
      </c>
      <c r="P36" s="35">
        <f>L36*0.5</f>
        <v>5575</v>
      </c>
      <c r="Q36" s="30">
        <f>L36-L36*40%</f>
        <v>6690</v>
      </c>
      <c r="R36" s="34">
        <v>13275</v>
      </c>
      <c r="S36" s="28">
        <v>8850</v>
      </c>
      <c r="T36" s="35">
        <f>S36*0.7</f>
        <v>6195</v>
      </c>
      <c r="U36" s="35">
        <f>S36*0.7</f>
        <v>6195</v>
      </c>
      <c r="V36" s="35">
        <f>S36*0.8</f>
        <v>7080</v>
      </c>
      <c r="W36" s="35">
        <f t="shared" si="2"/>
        <v>4425</v>
      </c>
      <c r="X36" s="30">
        <f t="shared" si="3"/>
        <v>5310</v>
      </c>
    </row>
    <row r="37" spans="1:24" ht="26.25" thickBot="1" x14ac:dyDescent="0.3">
      <c r="A37" s="36" t="s">
        <v>26</v>
      </c>
      <c r="B37" s="37" t="s">
        <v>27</v>
      </c>
      <c r="C37" s="38" t="s">
        <v>45</v>
      </c>
      <c r="D37" s="39">
        <v>28950</v>
      </c>
      <c r="E37" s="40">
        <v>19300</v>
      </c>
      <c r="F37" s="41">
        <f>E37*0.7</f>
        <v>13510</v>
      </c>
      <c r="G37" s="41">
        <f>E37*0.7</f>
        <v>13510</v>
      </c>
      <c r="H37" s="41">
        <f>E37*0.8</f>
        <v>15440</v>
      </c>
      <c r="I37" s="41">
        <f>E37*0.5</f>
        <v>9650</v>
      </c>
      <c r="J37" s="42">
        <f>E37-E37*40%</f>
        <v>11580</v>
      </c>
      <c r="K37" s="39">
        <v>36375</v>
      </c>
      <c r="L37" s="40">
        <v>24250</v>
      </c>
      <c r="M37" s="41">
        <f>L37*0.7</f>
        <v>16975</v>
      </c>
      <c r="N37" s="41">
        <f>L37*0.7</f>
        <v>16975</v>
      </c>
      <c r="O37" s="41">
        <f>L37*0.8</f>
        <v>19400</v>
      </c>
      <c r="P37" s="41">
        <f>L37*0.5</f>
        <v>12125</v>
      </c>
      <c r="Q37" s="42">
        <f>L37-L37*40%</f>
        <v>14550</v>
      </c>
      <c r="R37" s="39">
        <v>25350</v>
      </c>
      <c r="S37" s="40">
        <v>16900</v>
      </c>
      <c r="T37" s="41">
        <f>S37*0.7</f>
        <v>11830</v>
      </c>
      <c r="U37" s="41">
        <f>S37*0.7</f>
        <v>11830</v>
      </c>
      <c r="V37" s="41">
        <f>S37*0.8</f>
        <v>13520</v>
      </c>
      <c r="W37" s="41">
        <f t="shared" si="2"/>
        <v>8450</v>
      </c>
      <c r="X37" s="42">
        <f t="shared" si="3"/>
        <v>10140</v>
      </c>
    </row>
    <row r="38" spans="1:24" x14ac:dyDescent="0.25">
      <c r="A38" s="58" t="s">
        <v>30</v>
      </c>
      <c r="B38" s="58"/>
      <c r="C38" s="58"/>
      <c r="D38" s="74" t="s">
        <v>52</v>
      </c>
      <c r="E38" s="74"/>
      <c r="F38" s="7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25">
      <c r="A39" s="46"/>
      <c r="B39" s="45"/>
      <c r="C39" s="4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x14ac:dyDescent="0.25">
      <c r="A40" s="59" t="s">
        <v>56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3" t="s">
        <v>29</v>
      </c>
      <c r="B41" s="3"/>
      <c r="C41" s="55"/>
      <c r="D41" s="3"/>
      <c r="E41" s="3" t="s">
        <v>57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thickBo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thickBot="1" x14ac:dyDescent="0.3">
      <c r="A43" s="71" t="s">
        <v>0</v>
      </c>
      <c r="B43" s="72"/>
      <c r="C43" s="5"/>
      <c r="D43" s="60" t="s">
        <v>1</v>
      </c>
      <c r="E43" s="61"/>
      <c r="F43" s="61"/>
      <c r="G43" s="61"/>
      <c r="H43" s="61"/>
      <c r="I43" s="61"/>
      <c r="J43" s="62"/>
      <c r="K43" s="60" t="s">
        <v>2</v>
      </c>
      <c r="L43" s="61"/>
      <c r="M43" s="61"/>
      <c r="N43" s="61"/>
      <c r="O43" s="61"/>
      <c r="P43" s="61"/>
      <c r="Q43" s="62"/>
      <c r="R43" s="60" t="s">
        <v>3</v>
      </c>
      <c r="S43" s="61"/>
      <c r="T43" s="61"/>
      <c r="U43" s="61"/>
      <c r="V43" s="61"/>
      <c r="W43" s="61"/>
      <c r="X43" s="62"/>
    </row>
    <row r="44" spans="1:24" ht="15.75" thickBot="1" x14ac:dyDescent="0.3">
      <c r="A44" s="63" t="s">
        <v>4</v>
      </c>
      <c r="B44" s="64"/>
      <c r="C44" s="6"/>
      <c r="D44" s="65" t="s">
        <v>48</v>
      </c>
      <c r="E44" s="66"/>
      <c r="F44" s="66"/>
      <c r="G44" s="66"/>
      <c r="H44" s="66"/>
      <c r="I44" s="66"/>
      <c r="J44" s="67"/>
      <c r="K44" s="65" t="s">
        <v>48</v>
      </c>
      <c r="L44" s="66"/>
      <c r="M44" s="66"/>
      <c r="N44" s="66"/>
      <c r="O44" s="66"/>
      <c r="P44" s="66"/>
      <c r="Q44" s="66"/>
      <c r="R44" s="68" t="s">
        <v>48</v>
      </c>
      <c r="S44" s="69"/>
      <c r="T44" s="69"/>
      <c r="U44" s="69"/>
      <c r="V44" s="69"/>
      <c r="W44" s="69"/>
      <c r="X44" s="70"/>
    </row>
    <row r="45" spans="1:24" ht="90" thickBot="1" x14ac:dyDescent="0.3">
      <c r="A45" s="8" t="s">
        <v>5</v>
      </c>
      <c r="B45" s="9" t="s">
        <v>6</v>
      </c>
      <c r="C45" s="10" t="s">
        <v>7</v>
      </c>
      <c r="D45" s="47" t="s">
        <v>8</v>
      </c>
      <c r="E45" s="48" t="s">
        <v>9</v>
      </c>
      <c r="F45" s="48" t="s">
        <v>10</v>
      </c>
      <c r="G45" s="48" t="s">
        <v>11</v>
      </c>
      <c r="H45" s="48" t="s">
        <v>12</v>
      </c>
      <c r="I45" s="48" t="s">
        <v>13</v>
      </c>
      <c r="J45" s="49" t="s">
        <v>14</v>
      </c>
      <c r="K45" s="47" t="s">
        <v>8</v>
      </c>
      <c r="L45" s="48" t="s">
        <v>9</v>
      </c>
      <c r="M45" s="48" t="s">
        <v>10</v>
      </c>
      <c r="N45" s="48" t="s">
        <v>11</v>
      </c>
      <c r="O45" s="48" t="s">
        <v>12</v>
      </c>
      <c r="P45" s="48" t="s">
        <v>13</v>
      </c>
      <c r="Q45" s="49" t="s">
        <v>14</v>
      </c>
      <c r="R45" s="47" t="s">
        <v>8</v>
      </c>
      <c r="S45" s="48" t="s">
        <v>9</v>
      </c>
      <c r="T45" s="48" t="s">
        <v>10</v>
      </c>
      <c r="U45" s="48" t="s">
        <v>11</v>
      </c>
      <c r="V45" s="48" t="s">
        <v>12</v>
      </c>
      <c r="W45" s="48" t="s">
        <v>13</v>
      </c>
      <c r="X45" s="49" t="s">
        <v>14</v>
      </c>
    </row>
    <row r="46" spans="1:24" ht="25.5" x14ac:dyDescent="0.25">
      <c r="A46" s="17" t="s">
        <v>15</v>
      </c>
      <c r="B46" s="18" t="s">
        <v>33</v>
      </c>
      <c r="C46" s="19" t="s">
        <v>35</v>
      </c>
      <c r="D46" s="50">
        <v>12150</v>
      </c>
      <c r="E46" s="51">
        <v>8100</v>
      </c>
      <c r="F46" s="52">
        <f>E46*0.7</f>
        <v>5670</v>
      </c>
      <c r="G46" s="52">
        <f>E46*0.7</f>
        <v>5670</v>
      </c>
      <c r="H46" s="52">
        <f>E46*0.8</f>
        <v>6480</v>
      </c>
      <c r="I46" s="52">
        <f>E46*0.5</f>
        <v>4050</v>
      </c>
      <c r="J46" s="53">
        <f>E46-E46*40%</f>
        <v>4860</v>
      </c>
      <c r="K46" s="50">
        <v>15525</v>
      </c>
      <c r="L46" s="51">
        <v>10350</v>
      </c>
      <c r="M46" s="52">
        <f>L46*0.7</f>
        <v>7244.9999999999991</v>
      </c>
      <c r="N46" s="52">
        <f>L46*0.7</f>
        <v>7244.9999999999991</v>
      </c>
      <c r="O46" s="52">
        <f>L46*0.8</f>
        <v>8280</v>
      </c>
      <c r="P46" s="52">
        <f>L46*0.5</f>
        <v>5175</v>
      </c>
      <c r="Q46" s="53">
        <f>L46-L46*40%</f>
        <v>6210</v>
      </c>
      <c r="R46" s="50">
        <v>10650</v>
      </c>
      <c r="S46" s="51">
        <v>7100</v>
      </c>
      <c r="T46" s="52">
        <f>S46*0.7</f>
        <v>4970</v>
      </c>
      <c r="U46" s="52">
        <f>S46*0.7</f>
        <v>4970</v>
      </c>
      <c r="V46" s="52">
        <f>S46*0.8</f>
        <v>5680</v>
      </c>
      <c r="W46" s="52">
        <f>S46*0.5</f>
        <v>3550</v>
      </c>
      <c r="X46" s="53">
        <f>S46-S46*40%</f>
        <v>4260</v>
      </c>
    </row>
    <row r="47" spans="1:24" ht="25.5" x14ac:dyDescent="0.25">
      <c r="A47" s="24" t="s">
        <v>16</v>
      </c>
      <c r="B47" s="25" t="s">
        <v>33</v>
      </c>
      <c r="C47" s="26" t="s">
        <v>36</v>
      </c>
      <c r="D47" s="27">
        <v>11250</v>
      </c>
      <c r="E47" s="28">
        <v>7500</v>
      </c>
      <c r="F47" s="29">
        <v>0</v>
      </c>
      <c r="G47" s="29">
        <f>E47*0.7</f>
        <v>5250</v>
      </c>
      <c r="H47" s="29">
        <f>E47*0.8</f>
        <v>6000</v>
      </c>
      <c r="I47" s="29">
        <v>0</v>
      </c>
      <c r="J47" s="30">
        <v>0</v>
      </c>
      <c r="K47" s="27">
        <v>12525</v>
      </c>
      <c r="L47" s="28">
        <v>8350</v>
      </c>
      <c r="M47" s="29">
        <v>0</v>
      </c>
      <c r="N47" s="29">
        <f>L47*0.7</f>
        <v>5845</v>
      </c>
      <c r="O47" s="29">
        <f>L47*0.8</f>
        <v>6680</v>
      </c>
      <c r="P47" s="29">
        <v>0</v>
      </c>
      <c r="Q47" s="30">
        <v>0</v>
      </c>
      <c r="R47" s="27">
        <v>9600</v>
      </c>
      <c r="S47" s="28">
        <v>6400</v>
      </c>
      <c r="T47" s="29">
        <v>0</v>
      </c>
      <c r="U47" s="29">
        <f>S47*0.7</f>
        <v>4480</v>
      </c>
      <c r="V47" s="29">
        <f>S47*0.8</f>
        <v>5120</v>
      </c>
      <c r="W47" s="29">
        <v>0</v>
      </c>
      <c r="X47" s="30">
        <v>0</v>
      </c>
    </row>
    <row r="48" spans="1:24" ht="38.25" x14ac:dyDescent="0.25">
      <c r="A48" s="24" t="s">
        <v>17</v>
      </c>
      <c r="B48" s="25" t="s">
        <v>33</v>
      </c>
      <c r="C48" s="31" t="s">
        <v>54</v>
      </c>
      <c r="D48" s="27">
        <v>0</v>
      </c>
      <c r="E48" s="29">
        <v>7550</v>
      </c>
      <c r="F48" s="29">
        <v>0</v>
      </c>
      <c r="G48" s="29">
        <v>0</v>
      </c>
      <c r="H48" s="29">
        <v>0</v>
      </c>
      <c r="I48" s="29">
        <v>0</v>
      </c>
      <c r="J48" s="30">
        <v>0</v>
      </c>
      <c r="K48" s="27">
        <v>0</v>
      </c>
      <c r="L48" s="29">
        <v>9100</v>
      </c>
      <c r="M48" s="29">
        <v>0</v>
      </c>
      <c r="N48" s="29">
        <v>0</v>
      </c>
      <c r="O48" s="29">
        <v>0</v>
      </c>
      <c r="P48" s="29">
        <v>0</v>
      </c>
      <c r="Q48" s="30">
        <v>0</v>
      </c>
      <c r="R48" s="27">
        <v>0</v>
      </c>
      <c r="S48" s="29">
        <v>6600</v>
      </c>
      <c r="T48" s="29">
        <v>0</v>
      </c>
      <c r="U48" s="29">
        <v>0</v>
      </c>
      <c r="V48" s="29">
        <v>0</v>
      </c>
      <c r="W48" s="29">
        <v>0</v>
      </c>
      <c r="X48" s="30">
        <v>0</v>
      </c>
    </row>
    <row r="49" spans="1:24" ht="38.25" x14ac:dyDescent="0.25">
      <c r="A49" s="24" t="s">
        <v>18</v>
      </c>
      <c r="B49" s="25" t="s">
        <v>33</v>
      </c>
      <c r="C49" s="31" t="s">
        <v>37</v>
      </c>
      <c r="D49" s="27">
        <v>0</v>
      </c>
      <c r="E49" s="29">
        <v>6850</v>
      </c>
      <c r="F49" s="29">
        <v>0</v>
      </c>
      <c r="G49" s="29">
        <v>0</v>
      </c>
      <c r="H49" s="29">
        <v>0</v>
      </c>
      <c r="I49" s="29">
        <v>0</v>
      </c>
      <c r="J49" s="30">
        <v>0</v>
      </c>
      <c r="K49" s="27">
        <v>0</v>
      </c>
      <c r="L49" s="29">
        <v>8650</v>
      </c>
      <c r="M49" s="29">
        <v>0</v>
      </c>
      <c r="N49" s="29">
        <v>0</v>
      </c>
      <c r="O49" s="29">
        <v>0</v>
      </c>
      <c r="P49" s="29">
        <v>0</v>
      </c>
      <c r="Q49" s="30">
        <v>0</v>
      </c>
      <c r="R49" s="27">
        <v>0</v>
      </c>
      <c r="S49" s="29">
        <v>6050</v>
      </c>
      <c r="T49" s="29">
        <v>0</v>
      </c>
      <c r="U49" s="29">
        <v>0</v>
      </c>
      <c r="V49" s="29">
        <v>0</v>
      </c>
      <c r="W49" s="29">
        <v>0</v>
      </c>
      <c r="X49" s="30">
        <v>0</v>
      </c>
    </row>
    <row r="50" spans="1:24" ht="38.25" x14ac:dyDescent="0.25">
      <c r="A50" s="24" t="s">
        <v>19</v>
      </c>
      <c r="B50" s="25" t="s">
        <v>34</v>
      </c>
      <c r="C50" s="31" t="s">
        <v>38</v>
      </c>
      <c r="D50" s="27">
        <v>0</v>
      </c>
      <c r="E50" s="29">
        <v>6400</v>
      </c>
      <c r="F50" s="29">
        <v>0</v>
      </c>
      <c r="G50" s="29">
        <v>0</v>
      </c>
      <c r="H50" s="29">
        <v>0</v>
      </c>
      <c r="I50" s="29">
        <v>0</v>
      </c>
      <c r="J50" s="30">
        <v>0</v>
      </c>
      <c r="K50" s="27">
        <v>0</v>
      </c>
      <c r="L50" s="29">
        <v>7650</v>
      </c>
      <c r="M50" s="29">
        <v>0</v>
      </c>
      <c r="N50" s="29">
        <v>0</v>
      </c>
      <c r="O50" s="29">
        <v>0</v>
      </c>
      <c r="P50" s="29">
        <v>0</v>
      </c>
      <c r="Q50" s="30">
        <v>0</v>
      </c>
      <c r="R50" s="27">
        <v>0</v>
      </c>
      <c r="S50" s="29">
        <v>5600</v>
      </c>
      <c r="T50" s="29">
        <v>0</v>
      </c>
      <c r="U50" s="29">
        <v>0</v>
      </c>
      <c r="V50" s="29">
        <v>0</v>
      </c>
      <c r="W50" s="29">
        <v>0</v>
      </c>
      <c r="X50" s="30">
        <v>0</v>
      </c>
    </row>
    <row r="51" spans="1:24" ht="38.25" x14ac:dyDescent="0.25">
      <c r="A51" s="24" t="s">
        <v>20</v>
      </c>
      <c r="B51" s="25" t="s">
        <v>34</v>
      </c>
      <c r="C51" s="31" t="s">
        <v>39</v>
      </c>
      <c r="D51" s="27">
        <v>0</v>
      </c>
      <c r="E51" s="29">
        <v>6050</v>
      </c>
      <c r="F51" s="29">
        <v>0</v>
      </c>
      <c r="G51" s="29">
        <v>0</v>
      </c>
      <c r="H51" s="29">
        <v>0</v>
      </c>
      <c r="I51" s="29">
        <v>0</v>
      </c>
      <c r="J51" s="30">
        <v>0</v>
      </c>
      <c r="K51" s="27">
        <v>0</v>
      </c>
      <c r="L51" s="29">
        <v>7500</v>
      </c>
      <c r="M51" s="29">
        <v>0</v>
      </c>
      <c r="N51" s="29">
        <v>0</v>
      </c>
      <c r="O51" s="29">
        <v>0</v>
      </c>
      <c r="P51" s="29">
        <v>0</v>
      </c>
      <c r="Q51" s="30">
        <v>0</v>
      </c>
      <c r="R51" s="27">
        <v>0</v>
      </c>
      <c r="S51" s="29">
        <v>5300</v>
      </c>
      <c r="T51" s="29">
        <v>0</v>
      </c>
      <c r="U51" s="29">
        <v>0</v>
      </c>
      <c r="V51" s="29">
        <v>0</v>
      </c>
      <c r="W51" s="29">
        <v>0</v>
      </c>
      <c r="X51" s="30">
        <v>0</v>
      </c>
    </row>
    <row r="52" spans="1:24" ht="25.5" x14ac:dyDescent="0.25">
      <c r="A52" s="32" t="s">
        <v>21</v>
      </c>
      <c r="B52" s="33" t="s">
        <v>33</v>
      </c>
      <c r="C52" s="31" t="s">
        <v>40</v>
      </c>
      <c r="D52" s="34">
        <f>E52</f>
        <v>10350</v>
      </c>
      <c r="E52" s="35">
        <v>10350</v>
      </c>
      <c r="F52" s="35">
        <f>E52*0.7</f>
        <v>7244.9999999999991</v>
      </c>
      <c r="G52" s="35">
        <v>0</v>
      </c>
      <c r="H52" s="35">
        <v>0</v>
      </c>
      <c r="I52" s="35">
        <f>E52*0.5</f>
        <v>5175</v>
      </c>
      <c r="J52" s="30">
        <f>E52-E52*40%</f>
        <v>6210</v>
      </c>
      <c r="K52" s="34">
        <f>L52</f>
        <v>13500</v>
      </c>
      <c r="L52" s="35">
        <v>13500</v>
      </c>
      <c r="M52" s="35">
        <f>L52*0.7</f>
        <v>9450</v>
      </c>
      <c r="N52" s="35">
        <v>0</v>
      </c>
      <c r="O52" s="35">
        <v>0</v>
      </c>
      <c r="P52" s="35">
        <f>L52*0.5</f>
        <v>6750</v>
      </c>
      <c r="Q52" s="30">
        <f>L52-L52*40%</f>
        <v>8100</v>
      </c>
      <c r="R52" s="34">
        <f>S52</f>
        <v>9100</v>
      </c>
      <c r="S52" s="35">
        <v>9100</v>
      </c>
      <c r="T52" s="35">
        <f>S52*0.7</f>
        <v>6370</v>
      </c>
      <c r="U52" s="35">
        <v>0</v>
      </c>
      <c r="V52" s="35">
        <v>0</v>
      </c>
      <c r="W52" s="35">
        <f t="shared" ref="W52:W57" si="4">S52*0.5</f>
        <v>4550</v>
      </c>
      <c r="X52" s="30">
        <f t="shared" ref="X52:X57" si="5">S52-S52*40%</f>
        <v>5460</v>
      </c>
    </row>
    <row r="53" spans="1:24" ht="25.5" x14ac:dyDescent="0.25">
      <c r="A53" s="24" t="s">
        <v>22</v>
      </c>
      <c r="B53" s="25" t="s">
        <v>33</v>
      </c>
      <c r="C53" s="31" t="s">
        <v>41</v>
      </c>
      <c r="D53" s="34">
        <f>E53</f>
        <v>8550</v>
      </c>
      <c r="E53" s="35">
        <v>8550</v>
      </c>
      <c r="F53" s="35">
        <v>0</v>
      </c>
      <c r="G53" s="35">
        <v>0</v>
      </c>
      <c r="H53" s="35">
        <v>0</v>
      </c>
      <c r="I53" s="35">
        <f>E53*0.5</f>
        <v>4275</v>
      </c>
      <c r="J53" s="30">
        <f>E53-E53*40%</f>
        <v>5130</v>
      </c>
      <c r="K53" s="34">
        <f>L53</f>
        <v>10450</v>
      </c>
      <c r="L53" s="35">
        <v>10450</v>
      </c>
      <c r="M53" s="35">
        <v>0</v>
      </c>
      <c r="N53" s="35">
        <v>0</v>
      </c>
      <c r="O53" s="35">
        <v>0</v>
      </c>
      <c r="P53" s="35">
        <f>L53*0.5</f>
        <v>5225</v>
      </c>
      <c r="Q53" s="30">
        <f>L53-L53*40%</f>
        <v>6270</v>
      </c>
      <c r="R53" s="34">
        <f>S53</f>
        <v>7550</v>
      </c>
      <c r="S53" s="35">
        <v>7550</v>
      </c>
      <c r="T53" s="35">
        <v>0</v>
      </c>
      <c r="U53" s="35">
        <v>0</v>
      </c>
      <c r="V53" s="35">
        <v>0</v>
      </c>
      <c r="W53" s="35">
        <f t="shared" si="4"/>
        <v>3775</v>
      </c>
      <c r="X53" s="30">
        <f t="shared" si="5"/>
        <v>4530</v>
      </c>
    </row>
    <row r="54" spans="1:24" ht="25.5" x14ac:dyDescent="0.25">
      <c r="A54" s="24" t="s">
        <v>23</v>
      </c>
      <c r="B54" s="25" t="s">
        <v>33</v>
      </c>
      <c r="C54" s="31" t="s">
        <v>42</v>
      </c>
      <c r="D54" s="34">
        <f>E54</f>
        <v>8100</v>
      </c>
      <c r="E54" s="35">
        <v>8100</v>
      </c>
      <c r="F54" s="35">
        <v>0</v>
      </c>
      <c r="G54" s="35">
        <v>0</v>
      </c>
      <c r="H54" s="35">
        <v>0</v>
      </c>
      <c r="I54" s="35">
        <f>E54*0.5</f>
        <v>4050</v>
      </c>
      <c r="J54" s="30">
        <f>E54-E54*40%</f>
        <v>4860</v>
      </c>
      <c r="K54" s="34">
        <f>L54</f>
        <v>10100</v>
      </c>
      <c r="L54" s="35">
        <v>10100</v>
      </c>
      <c r="M54" s="35">
        <v>0</v>
      </c>
      <c r="N54" s="35">
        <v>0</v>
      </c>
      <c r="O54" s="35">
        <v>0</v>
      </c>
      <c r="P54" s="35">
        <f>L54*0.5</f>
        <v>5050</v>
      </c>
      <c r="Q54" s="30">
        <f>L54-L54*40%</f>
        <v>6060</v>
      </c>
      <c r="R54" s="34">
        <f>S54</f>
        <v>7100</v>
      </c>
      <c r="S54" s="35">
        <v>7100</v>
      </c>
      <c r="T54" s="35">
        <v>0</v>
      </c>
      <c r="U54" s="35">
        <v>0</v>
      </c>
      <c r="V54" s="35">
        <v>0</v>
      </c>
      <c r="W54" s="35">
        <f t="shared" si="4"/>
        <v>3550</v>
      </c>
      <c r="X54" s="30">
        <f t="shared" si="5"/>
        <v>4260</v>
      </c>
    </row>
    <row r="55" spans="1:24" ht="25.5" x14ac:dyDescent="0.25">
      <c r="A55" s="24" t="s">
        <v>24</v>
      </c>
      <c r="B55" s="25" t="s">
        <v>33</v>
      </c>
      <c r="C55" s="26" t="s">
        <v>43</v>
      </c>
      <c r="D55" s="34">
        <v>12825</v>
      </c>
      <c r="E55" s="28">
        <v>8550</v>
      </c>
      <c r="F55" s="35">
        <f>E55*0.7</f>
        <v>5985</v>
      </c>
      <c r="G55" s="35">
        <f>E55*0.7</f>
        <v>5985</v>
      </c>
      <c r="H55" s="35">
        <f>E55*0.8</f>
        <v>6840</v>
      </c>
      <c r="I55" s="35">
        <f>E55*0.5</f>
        <v>4275</v>
      </c>
      <c r="J55" s="30">
        <f>E55-E55*40%</f>
        <v>5130</v>
      </c>
      <c r="K55" s="34">
        <v>16500</v>
      </c>
      <c r="L55" s="28">
        <v>11000</v>
      </c>
      <c r="M55" s="35">
        <f>L55*0.7</f>
        <v>7699.9999999999991</v>
      </c>
      <c r="N55" s="35">
        <f>L55*0.7</f>
        <v>7699.9999999999991</v>
      </c>
      <c r="O55" s="35">
        <f>L55*0.8</f>
        <v>8800</v>
      </c>
      <c r="P55" s="35">
        <f>L55*0.5</f>
        <v>5500</v>
      </c>
      <c r="Q55" s="30">
        <f>L55-L55*40%</f>
        <v>6600</v>
      </c>
      <c r="R55" s="34">
        <v>11325</v>
      </c>
      <c r="S55" s="28">
        <v>7550</v>
      </c>
      <c r="T55" s="35">
        <f>S55*0.7</f>
        <v>5285</v>
      </c>
      <c r="U55" s="35">
        <f>S55*0.7</f>
        <v>5285</v>
      </c>
      <c r="V55" s="35">
        <f>S55*0.8</f>
        <v>6040</v>
      </c>
      <c r="W55" s="35">
        <f t="shared" si="4"/>
        <v>3775</v>
      </c>
      <c r="X55" s="30">
        <f t="shared" si="5"/>
        <v>4530</v>
      </c>
    </row>
    <row r="56" spans="1:24" ht="38.25" x14ac:dyDescent="0.25">
      <c r="A56" s="24" t="s">
        <v>25</v>
      </c>
      <c r="B56" s="25" t="s">
        <v>33</v>
      </c>
      <c r="C56" s="26" t="s">
        <v>44</v>
      </c>
      <c r="D56" s="34">
        <v>11625</v>
      </c>
      <c r="E56" s="28">
        <v>7750</v>
      </c>
      <c r="F56" s="35">
        <f>E56*0.7</f>
        <v>5425</v>
      </c>
      <c r="G56" s="35">
        <f>E56*0.7</f>
        <v>5425</v>
      </c>
      <c r="H56" s="35">
        <f>E56*0.8</f>
        <v>6200</v>
      </c>
      <c r="I56" s="35">
        <f>E56*0.5</f>
        <v>3875</v>
      </c>
      <c r="J56" s="30">
        <f>E56-E56*40%</f>
        <v>4650</v>
      </c>
      <c r="K56" s="34">
        <v>13125</v>
      </c>
      <c r="L56" s="28">
        <v>8750</v>
      </c>
      <c r="M56" s="35">
        <f>L56*0.7</f>
        <v>6125</v>
      </c>
      <c r="N56" s="35">
        <f>L56*0.7</f>
        <v>6125</v>
      </c>
      <c r="O56" s="35">
        <f>L56*0.8</f>
        <v>7000</v>
      </c>
      <c r="P56" s="35">
        <f>L56*0.5</f>
        <v>4375</v>
      </c>
      <c r="Q56" s="30">
        <f>L56-L56*40%</f>
        <v>5250</v>
      </c>
      <c r="R56" s="34">
        <v>10425</v>
      </c>
      <c r="S56" s="28">
        <v>6950</v>
      </c>
      <c r="T56" s="35">
        <f>S56*0.7</f>
        <v>4865</v>
      </c>
      <c r="U56" s="35">
        <f>S56*0.7</f>
        <v>4865</v>
      </c>
      <c r="V56" s="35">
        <f>S56*0.8</f>
        <v>5560</v>
      </c>
      <c r="W56" s="35">
        <f t="shared" si="4"/>
        <v>3475</v>
      </c>
      <c r="X56" s="30">
        <f t="shared" si="5"/>
        <v>4170</v>
      </c>
    </row>
    <row r="57" spans="1:24" ht="26.25" thickBot="1" x14ac:dyDescent="0.3">
      <c r="A57" s="36" t="s">
        <v>26</v>
      </c>
      <c r="B57" s="37" t="s">
        <v>27</v>
      </c>
      <c r="C57" s="38" t="s">
        <v>45</v>
      </c>
      <c r="D57" s="39">
        <v>22650</v>
      </c>
      <c r="E57" s="40">
        <v>15100</v>
      </c>
      <c r="F57" s="41">
        <f>E57*0.7</f>
        <v>10570</v>
      </c>
      <c r="G57" s="41">
        <f>E57*0.7</f>
        <v>10570</v>
      </c>
      <c r="H57" s="41">
        <f>E57*0.8</f>
        <v>12080</v>
      </c>
      <c r="I57" s="41">
        <f>E57*0.5</f>
        <v>7550</v>
      </c>
      <c r="J57" s="42">
        <f>E57-E57*40%</f>
        <v>9060</v>
      </c>
      <c r="K57" s="39">
        <v>28500</v>
      </c>
      <c r="L57" s="40">
        <v>19000</v>
      </c>
      <c r="M57" s="41">
        <f>L57*0.7</f>
        <v>13300</v>
      </c>
      <c r="N57" s="41">
        <f>L57*0.7</f>
        <v>13300</v>
      </c>
      <c r="O57" s="41">
        <f>L57*0.8</f>
        <v>15200</v>
      </c>
      <c r="P57" s="41">
        <f>L57*0.5</f>
        <v>9500</v>
      </c>
      <c r="Q57" s="42">
        <f>L57-L57*40%</f>
        <v>11400</v>
      </c>
      <c r="R57" s="39">
        <v>19875</v>
      </c>
      <c r="S57" s="40">
        <v>13250</v>
      </c>
      <c r="T57" s="41">
        <f>S57*0.7</f>
        <v>9275</v>
      </c>
      <c r="U57" s="41">
        <f>S57*0.7</f>
        <v>9275</v>
      </c>
      <c r="V57" s="41">
        <f>S57*0.8</f>
        <v>10600</v>
      </c>
      <c r="W57" s="41">
        <f t="shared" si="4"/>
        <v>6625</v>
      </c>
      <c r="X57" s="42">
        <f t="shared" si="5"/>
        <v>7950</v>
      </c>
    </row>
    <row r="58" spans="1:24" x14ac:dyDescent="0.25">
      <c r="A58" s="58" t="s">
        <v>30</v>
      </c>
      <c r="B58" s="58"/>
      <c r="C58" s="58"/>
      <c r="D58" s="74" t="s">
        <v>51</v>
      </c>
      <c r="E58" s="74"/>
      <c r="F58" s="7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x14ac:dyDescent="0.25">
      <c r="A59" s="46"/>
      <c r="B59" s="45"/>
      <c r="C59" s="4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" customHeight="1" x14ac:dyDescent="0.25">
      <c r="A60" s="57" t="s">
        <v>31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1"/>
      <c r="X60" s="1"/>
    </row>
    <row r="61" spans="1:24" x14ac:dyDescent="0.25">
      <c r="A61" s="73" t="s">
        <v>50</v>
      </c>
      <c r="B61" s="73"/>
      <c r="C61" s="73"/>
      <c r="D61" s="73"/>
      <c r="E61" s="73"/>
      <c r="F61" s="73"/>
      <c r="G61" s="73"/>
      <c r="H61" s="7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25">
      <c r="A62" s="3" t="s">
        <v>29</v>
      </c>
      <c r="B62" s="3"/>
      <c r="C62" s="55"/>
      <c r="D62" s="3"/>
      <c r="E62" s="3" t="s">
        <v>57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25">
      <c r="A66" s="5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25">
      <c r="A67" s="5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</sheetData>
  <mergeCells count="29">
    <mergeCell ref="A3:B3"/>
    <mergeCell ref="D3:J3"/>
    <mergeCell ref="K3:Q3"/>
    <mergeCell ref="R3:X3"/>
    <mergeCell ref="A23:B23"/>
    <mergeCell ref="D23:J23"/>
    <mergeCell ref="K23:Q23"/>
    <mergeCell ref="R23:X23"/>
    <mergeCell ref="A4:B4"/>
    <mergeCell ref="D4:J4"/>
    <mergeCell ref="K4:Q4"/>
    <mergeCell ref="R4:X4"/>
    <mergeCell ref="K43:Q43"/>
    <mergeCell ref="A24:B24"/>
    <mergeCell ref="D24:J24"/>
    <mergeCell ref="K24:Q24"/>
    <mergeCell ref="R24:X24"/>
    <mergeCell ref="A60:V60"/>
    <mergeCell ref="A58:C58"/>
    <mergeCell ref="A20:L20"/>
    <mergeCell ref="A40:M40"/>
    <mergeCell ref="R43:X43"/>
    <mergeCell ref="A44:B44"/>
    <mergeCell ref="D44:J44"/>
    <mergeCell ref="K44:Q44"/>
    <mergeCell ref="R44:X44"/>
    <mergeCell ref="A38:C38"/>
    <mergeCell ref="A43:B43"/>
    <mergeCell ref="D43:J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Бештау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2026-08-18T07:13:38Z</dcterms:created>
  <dcterms:modified xsi:type="dcterms:W3CDTF">2026-09-01T09:07:17Z</dcterms:modified>
</cp:coreProperties>
</file>