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7F2160AD-3AB1-4877-BC9B-1020665694F0}" xr6:coauthVersionLast="47" xr6:coauthVersionMax="47" xr10:uidLastSave="{00000000-0000-0000-0000-000000000000}"/>
  <bookViews>
    <workbookView xWindow="-120" yWindow="-120" windowWidth="29040" windowHeight="15720" xr2:uid="{EBE1B35D-8BEF-45F2-930C-D7555CB4A3F1}"/>
  </bookViews>
  <sheets>
    <sheet name="Пятигорье" sheetId="1" r:id="rId1"/>
    <sheet name="Лечебные программы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4" i="1" l="1"/>
  <c r="X14" i="1"/>
  <c r="W14" i="1"/>
  <c r="V14" i="1"/>
  <c r="U14" i="1"/>
  <c r="T14" i="1"/>
  <c r="S14" i="1"/>
  <c r="R14" i="1"/>
  <c r="Q14" i="1"/>
  <c r="N14" i="1"/>
  <c r="M14" i="1"/>
  <c r="L14" i="1"/>
  <c r="K14" i="1"/>
  <c r="J14" i="1"/>
  <c r="I14" i="1"/>
  <c r="H14" i="1"/>
  <c r="G14" i="1"/>
  <c r="F14" i="1"/>
  <c r="Y13" i="1"/>
  <c r="X13" i="1"/>
  <c r="W13" i="1"/>
  <c r="V13" i="1"/>
  <c r="U13" i="1"/>
  <c r="T13" i="1"/>
  <c r="S13" i="1"/>
  <c r="R13" i="1"/>
  <c r="Q13" i="1"/>
  <c r="N13" i="1"/>
  <c r="M13" i="1"/>
  <c r="L13" i="1"/>
  <c r="K13" i="1"/>
  <c r="J13" i="1"/>
  <c r="I13" i="1"/>
  <c r="H13" i="1"/>
  <c r="G13" i="1"/>
  <c r="F13" i="1"/>
  <c r="Y12" i="1"/>
  <c r="X12" i="1"/>
  <c r="W12" i="1"/>
  <c r="V12" i="1"/>
  <c r="U12" i="1"/>
  <c r="T12" i="1"/>
  <c r="S12" i="1"/>
  <c r="R12" i="1"/>
  <c r="Q12" i="1"/>
  <c r="N12" i="1"/>
  <c r="M12" i="1"/>
  <c r="L12" i="1"/>
  <c r="K12" i="1"/>
  <c r="J12" i="1"/>
  <c r="I12" i="1"/>
  <c r="H12" i="1"/>
  <c r="G12" i="1"/>
  <c r="F12" i="1"/>
  <c r="O11" i="1"/>
  <c r="D11" i="1"/>
  <c r="Y10" i="1"/>
  <c r="X10" i="1"/>
  <c r="W10" i="1"/>
  <c r="V10" i="1"/>
  <c r="U10" i="1"/>
  <c r="T10" i="1"/>
  <c r="S10" i="1"/>
  <c r="R10" i="1"/>
  <c r="Q10" i="1"/>
  <c r="O10" i="1"/>
  <c r="N10" i="1"/>
  <c r="M10" i="1"/>
  <c r="L10" i="1"/>
  <c r="K10" i="1"/>
  <c r="J10" i="1"/>
  <c r="I10" i="1"/>
  <c r="H10" i="1"/>
  <c r="G10" i="1"/>
  <c r="F10" i="1"/>
  <c r="D10" i="1"/>
  <c r="U9" i="1"/>
  <c r="T9" i="1"/>
  <c r="S9" i="1"/>
  <c r="R9" i="1"/>
  <c r="J9" i="1"/>
  <c r="I9" i="1"/>
  <c r="H9" i="1"/>
  <c r="G9" i="1"/>
  <c r="U8" i="1"/>
  <c r="T8" i="1"/>
  <c r="S8" i="1"/>
  <c r="R8" i="1"/>
  <c r="J8" i="1"/>
  <c r="I8" i="1"/>
  <c r="H8" i="1"/>
  <c r="G8" i="1"/>
  <c r="U7" i="1"/>
  <c r="T7" i="1"/>
  <c r="S7" i="1"/>
  <c r="R7" i="1"/>
  <c r="J7" i="1"/>
  <c r="I7" i="1"/>
  <c r="H7" i="1"/>
  <c r="G7" i="1"/>
</calcChain>
</file>

<file path=xl/sharedStrings.xml><?xml version="1.0" encoding="utf-8"?>
<sst xmlns="http://schemas.openxmlformats.org/spreadsheetml/2006/main" count="217" uniqueCount="108">
  <si>
    <t xml:space="preserve">Период </t>
  </si>
  <si>
    <t>с 01.08.26 по 15.11.2026</t>
  </si>
  <si>
    <t>с 16.11.26 по 31.12.2026</t>
  </si>
  <si>
    <t>Программа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</si>
  <si>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</si>
  <si>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</si>
  <si>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</si>
  <si>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</si>
  <si>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</si>
  <si>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</si>
  <si>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 с 1 до 2 лет</t>
  </si>
  <si>
    <t>Основное место на ребенка  с 2 до 4 лет</t>
  </si>
  <si>
    <t>Основное место на ребенка  с 4 до 10 лет</t>
  </si>
  <si>
    <t xml:space="preserve">Основное место на ребенка  с 10 до 14 лет </t>
  </si>
  <si>
    <t>Доп. место на ребенка  с 1 до 2</t>
  </si>
  <si>
    <t>Доп. место на ребенка  с 2 до 4</t>
  </si>
  <si>
    <t>Доп. место на ребенка  с 4 до 10</t>
  </si>
  <si>
    <t>Доп. место на ребенка  с 10 до 14</t>
  </si>
  <si>
    <t>1К2м1к1К</t>
  </si>
  <si>
    <t>1 Категория</t>
  </si>
  <si>
    <t>2-местный 1-комнатный комфорт</t>
  </si>
  <si>
    <t>1К2м1к1</t>
  </si>
  <si>
    <t xml:space="preserve">2-местный 1-комнатный стандарт+ </t>
  </si>
  <si>
    <t>2К2м1к1</t>
  </si>
  <si>
    <t>2 Категория</t>
  </si>
  <si>
    <t xml:space="preserve">2-местный 1-комнатный стандарт </t>
  </si>
  <si>
    <t>1К1м1к1</t>
  </si>
  <si>
    <t xml:space="preserve">1-местный 1-комнантый стандарт+ </t>
  </si>
  <si>
    <t>2К1м1к1</t>
  </si>
  <si>
    <t xml:space="preserve">1-местный 1-комнатный стандарт </t>
  </si>
  <si>
    <t>1К2м1к1СК</t>
  </si>
  <si>
    <t>2-местный 1-комнатный семейный комфорт</t>
  </si>
  <si>
    <t>1К2м2к1</t>
  </si>
  <si>
    <t>2-местный 2-комнатный семейный стандарт+</t>
  </si>
  <si>
    <t>2К2м2к1</t>
  </si>
  <si>
    <t>2-местный 2-комнатный семейный стандарт</t>
  </si>
  <si>
    <t>Дети в возрасте до 1 года принимаются бесплатно, без предоставления места, питания, лечения.</t>
  </si>
  <si>
    <r>
      <rPr>
        <b/>
        <i/>
        <sz val="10"/>
        <rFont val="Cambria"/>
        <family val="1"/>
        <charset val="204"/>
      </rPr>
      <t>В стоимость включено:</t>
    </r>
    <r>
      <rPr>
        <b/>
        <sz val="10"/>
        <rFont val="Cambria"/>
        <family val="1"/>
        <charset val="204"/>
      </rPr>
      <t xml:space="preserve"> </t>
    </r>
    <r>
      <rPr>
        <sz val="10"/>
        <rFont val="Cambria"/>
        <family val="1"/>
        <charset val="204"/>
      </rPr>
      <t>проживание, 3-х разовое питание, лечение по назначению лечащего врача.</t>
    </r>
  </si>
  <si>
    <r>
      <t xml:space="preserve">Цены на санаторно-курортные услуги в </t>
    </r>
    <r>
      <rPr>
        <b/>
        <sz val="12"/>
        <color indexed="10"/>
        <rFont val="Cambria"/>
        <family val="1"/>
        <charset val="204"/>
      </rPr>
      <t xml:space="preserve">санаторий "Пятигорье" </t>
    </r>
    <r>
      <rPr>
        <b/>
        <sz val="12"/>
        <rFont val="Cambria"/>
        <family val="1"/>
        <charset val="204"/>
      </rPr>
      <t>на 2026 год</t>
    </r>
  </si>
  <si>
    <t>Стоимость указана на человека в сутки в рублях</t>
  </si>
  <si>
    <t>Общетерапевтическая*</t>
  </si>
  <si>
    <t>ЛЕЧЕБНАЯ ПРОГРАММА</t>
  </si>
  <si>
    <t> «Органов пищеварения»</t>
  </si>
  <si>
    <t> «Болезни сердечно-сосудистой системы»</t>
  </si>
  <si>
    <t>Показания для санаторного лечения заболеваний органов пищеварения:
функциональные расстройства кишечника; дискинезия кишечника (синдром раздраженной толстой кишки); хронические колиты и энтероколиты вне стадии обострения; дискинезия желчных путей и желчного пузыря, спазм сфинктера Одди; состояние после оперативного лечения желчно-каменной болезни, в том числе в ранние сроки после операции; хронический гастрит с секреторной недостаточностью; язвенная болезнь желудка и 12-перстной кишки в фазе ремиссии или затухающего обострения; болезни оперированного желудка при удовлетворительном общем состоянии и окрепшем послеоперационном рубце не ранее чем через 1-2 мес. после операции; хронические колиты и энтероколиты легкой и средней степени вне фазы обострения; хронические гепатиты различной этиологии в неактивной фазе.</t>
  </si>
  <si>
    <t>Показания для санаторного лечения сердечно-сосудистых заболеваний:
- ишемическая болезнь сердца 1-2 ФК, НК 1-2; - гипертоническая болезнь сердца 1-2 ст.; 
- атеросклеротический кардиосклероз с редкими импульсами стенокардии; 
- ревматические болезни сердца (пороки митрального и аортального клапана) в стадии неактивного процесса и недостаточности кровоснабжения не выше 1 ст.</t>
  </si>
  <si>
    <t>№№</t>
  </si>
  <si>
    <t>Перечень медицинских услуг</t>
  </si>
  <si>
    <t>Количество процедур на срок</t>
  </si>
  <si>
    <t>пп</t>
  </si>
  <si>
    <t>14 дней</t>
  </si>
  <si>
    <t>18 дней</t>
  </si>
  <si>
    <t>21 день</t>
  </si>
  <si>
    <t>Первичный прием врача-терапевта</t>
  </si>
  <si>
    <t>Консультация узких специалистов (гастроэнтеролога, эндокринолога)</t>
  </si>
  <si>
    <t>Консультация узких специалистов (кардиолога, психолога)</t>
  </si>
  <si>
    <t>Биохимический анализ крови (при необходимости)</t>
  </si>
  <si>
    <t>Биохимический анализ крови (протромбиновый индекс) по необходимости</t>
  </si>
  <si>
    <t>УЗИ органов брюшной полости (при необходимости)</t>
  </si>
  <si>
    <t>ЭКГ</t>
  </si>
  <si>
    <t>Прием минеральной воды источник №24 (3 раза в день)</t>
  </si>
  <si>
    <t>Ванна: минеральная, йодобромная, хвойная, жемчужная, серная</t>
  </si>
  <si>
    <t>Ванна: минеральная, хвойная, жемчужная, йодобромная, каштановая, фитованны (можжевельник, розмарин, мелисса)</t>
  </si>
  <si>
    <t>Грязевые аппликации (2шт)</t>
  </si>
  <si>
    <t>Вихревая ванна (на минеральной воде)</t>
  </si>
  <si>
    <t>Массаж ручной 1,5 ед.</t>
  </si>
  <si>
    <t>Аппаратная физиотерапия (магнит, электросон)</t>
  </si>
  <si>
    <t>Аппаратная физиотерапия (магнит)</t>
  </si>
  <si>
    <t>Душ (циркулярный, Шарко) – один вид</t>
  </si>
  <si>
    <t>Аэрофитотерапия</t>
  </si>
  <si>
    <t>Лечебная физкультура</t>
  </si>
  <si>
    <t>Микроклизмы</t>
  </si>
  <si>
    <t>Кислородный коктейль</t>
  </si>
  <si>
    <t>Сифонное промывание кишечника</t>
  </si>
  <si>
    <t>Фиточай («Гармония», «Движение», «Осенний»)</t>
  </si>
  <si>
    <t>Повторный прием врача-терапевта</t>
  </si>
  <si>
    <t> «Болезни опорно-двигательного аппарата»</t>
  </si>
  <si>
    <t> «Болезни нервной системы»</t>
  </si>
  <si>
    <t>Показания для санаторного лечения заболеваний опорно-двигательного аппарата:
ревматоидный полиартрит; остеохондроз позвоночника; артриты и полиартриты нетуберкулезного происхождения; остеоартрозы; последствия переломов и травм костей, контрактуры суставов;
миозит, синовит; нарушение осанки, сколиоз; остеохондропатии.</t>
  </si>
  <si>
    <t>Показания для санаторного лечения заболевания нервной системы:
поражение тройничного и лицевого нервов; постламинэктомический синдром (не ранее 6 месяцев после операций на позвоночнике; травмы нервных корешков и сплетений; полинейропатии; неврозы, вегетососудистые дисфункции; мигрень; расстройства сна; ДЦП I-II степень тяжести; последствия сотрясения головного мозга.</t>
  </si>
  <si>
    <t>Консультация узких специалистов</t>
  </si>
  <si>
    <t>Консультация узких специалистов (невролога)</t>
  </si>
  <si>
    <t>Биохимический анализ крови (мочевая к-та, кальций) по необходимости</t>
  </si>
  <si>
    <t>Ванна: минеральная, хвойная, жемчужная, серная, хвойно-салициловая, фитованны (можжевельник, розмарин, мелисса)</t>
  </si>
  <si>
    <t>Душ (циркулярный, Шарко)</t>
  </si>
  <si>
    <t>Грязевые аппликации (4шт)</t>
  </si>
  <si>
    <t>Аппаратная физиотерапия (электросон, дарсонваль, магнит)</t>
  </si>
  <si>
    <t>Аппаратная физиотерапия (СМТ, лазер, ультразвук)</t>
  </si>
  <si>
    <t>«Гинекологические заболевания»</t>
  </si>
  <si>
    <t> «Урологические заболевания»</t>
  </si>
  <si>
    <t>Показания для санаторного лечения гинекологических заболеваний:
Хронические воспалительные заболевания матки (эндометрит); Хронические не воспалительные заболевания матки:миома; эндометриоз; тазовые перитонеальные спайки; синдром поликистозных яичников; дисфункция яичников; различные формы бесплодия; нарушение менструальной функции различного генеза; менопаузальные и климактерические состояния.</t>
  </si>
  <si>
    <t>Показания для санаторного лечения заболеваний урологического профиля:
заболевания урологического характера; мочекаменная болезнь; простатит, уретрит; цистит; хронические заболевания почек</t>
  </si>
  <si>
    <t>Консультация узких специалистов (уролога)</t>
  </si>
  <si>
    <t>Консультация узких специалистов (гинеколога)</t>
  </si>
  <si>
    <t>Ванна (йодобромная, минеральная, хвойная, жемчужная) по показаниям</t>
  </si>
  <si>
    <t>Ванна: минеральная, хвойная, жемчужная, серная, хвойно-салициловая, фитованны (можжевельник, розмарин, мелисса) по показаниям</t>
  </si>
  <si>
    <t>Грязь (тампоны вагинальные)</t>
  </si>
  <si>
    <t>Душ восходящий</t>
  </si>
  <si>
    <t>Орошение гинекологическое (йодобромное, минеральное)</t>
  </si>
  <si>
    <t>Грязевые аппликации (2шт) или ректальные тампоны</t>
  </si>
  <si>
    <t>Душ (восходящий, циркулярный)</t>
  </si>
  <si>
    <t>Физиотерапия (лазер, магнит)</t>
  </si>
  <si>
    <t>Аппаратная физиотерапия (лазер, ЛОД-терапия, магнит)</t>
  </si>
  <si>
    <t> «Дерматология»</t>
  </si>
  <si>
    <t>Показания для санаторного лечения дерматологических заболеваний:
псориаз; экзема; себорея; дерматиты; фурункулез; склеродермит; нейродермит.</t>
  </si>
  <si>
    <t>Ванна: серная, хвойно-салициловая, йодобромная, хвойная, жемчужная</t>
  </si>
  <si>
    <t>Микроклизмы с минеральной водой</t>
  </si>
  <si>
    <t>Аппаратная физиотерапия (магнит, ВЛОК)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</si>
</sst>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р_._-;\-* #,##0_р_._-;_-* &quot;-&quot;_р_._-;_-@_-"/>
    <numFmt numFmtId="165" formatCode="#,##0;[Red]#,##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b/>
      <sz val="10"/>
      <color rgb="FFFF0000"/>
      <name val="Cambria"/>
      <family val="1"/>
      <charset val="204"/>
    </font>
    <font>
      <sz val="10"/>
      <name val="Cambria"/>
      <family val="1"/>
      <charset val="204"/>
    </font>
    <font>
      <sz val="10"/>
      <color theme="1"/>
      <name val="Cambria"/>
      <family val="1"/>
      <charset val="204"/>
    </font>
    <font>
      <i/>
      <sz val="10"/>
      <color theme="1"/>
      <name val="Cambria"/>
      <family val="1"/>
      <charset val="204"/>
    </font>
    <font>
      <b/>
      <i/>
      <sz val="10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1" fillId="0" borderId="0"/>
    <xf numFmtId="164" fontId="5" fillId="0" borderId="0" applyFont="0" applyFill="0" applyBorder="0" applyAlignment="0" applyProtection="0"/>
  </cellStyleXfs>
  <cellXfs count="7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3" fontId="9" fillId="2" borderId="12" xfId="0" applyNumberFormat="1" applyFont="1" applyFill="1" applyBorder="1" applyAlignment="1">
      <alignment horizontal="center" vertical="center"/>
    </xf>
    <xf numFmtId="3" fontId="9" fillId="0" borderId="13" xfId="3" applyNumberFormat="1" applyFont="1" applyFill="1" applyBorder="1" applyAlignment="1">
      <alignment horizontal="center" vertical="center"/>
    </xf>
    <xf numFmtId="3" fontId="9" fillId="2" borderId="13" xfId="0" applyNumberFormat="1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3" fontId="9" fillId="2" borderId="14" xfId="0" applyNumberFormat="1" applyFont="1" applyFill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3" fontId="9" fillId="2" borderId="18" xfId="0" applyNumberFormat="1" applyFont="1" applyFill="1" applyBorder="1" applyAlignment="1">
      <alignment horizontal="center" vertical="center"/>
    </xf>
    <xf numFmtId="3" fontId="9" fillId="0" borderId="19" xfId="3" applyNumberFormat="1" applyFont="1" applyFill="1" applyBorder="1" applyAlignment="1">
      <alignment horizontal="center" vertical="center"/>
    </xf>
    <xf numFmtId="3" fontId="9" fillId="2" borderId="19" xfId="0" applyNumberFormat="1" applyFont="1" applyFill="1" applyBorder="1" applyAlignment="1">
      <alignment horizontal="center" vertical="center"/>
    </xf>
    <xf numFmtId="1" fontId="7" fillId="0" borderId="19" xfId="0" applyNumberFormat="1" applyFont="1" applyBorder="1" applyAlignment="1">
      <alignment horizontal="center" vertical="center"/>
    </xf>
    <xf numFmtId="3" fontId="9" fillId="2" borderId="20" xfId="0" applyNumberFormat="1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3" fontId="9" fillId="0" borderId="18" xfId="3" applyNumberFormat="1" applyFont="1" applyFill="1" applyBorder="1" applyAlignment="1">
      <alignment horizontal="center" vertical="center"/>
    </xf>
    <xf numFmtId="0" fontId="4" fillId="0" borderId="21" xfId="2" applyFont="1" applyBorder="1" applyAlignment="1">
      <alignment horizontal="center" vertical="center"/>
    </xf>
    <xf numFmtId="0" fontId="8" fillId="0" borderId="22" xfId="2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3" fontId="9" fillId="0" borderId="24" xfId="3" applyNumberFormat="1" applyFont="1" applyFill="1" applyBorder="1" applyAlignment="1">
      <alignment horizontal="center" vertical="center"/>
    </xf>
    <xf numFmtId="3" fontId="9" fillId="0" borderId="25" xfId="3" applyNumberFormat="1" applyFont="1" applyFill="1" applyBorder="1" applyAlignment="1">
      <alignment horizontal="center" vertical="center"/>
    </xf>
    <xf numFmtId="3" fontId="9" fillId="2" borderId="25" xfId="0" applyNumberFormat="1" applyFont="1" applyFill="1" applyBorder="1" applyAlignment="1">
      <alignment horizontal="center" vertical="center"/>
    </xf>
    <xf numFmtId="1" fontId="7" fillId="0" borderId="25" xfId="0" applyNumberFormat="1" applyFont="1" applyBorder="1" applyAlignment="1">
      <alignment horizontal="center" vertical="center"/>
    </xf>
    <xf numFmtId="3" fontId="9" fillId="2" borderId="26" xfId="0" applyNumberFormat="1" applyFont="1" applyFill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4" fillId="0" borderId="28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13" fillId="0" borderId="0" xfId="0" applyFont="1" applyAlignment="1">
      <alignment horizontal="center"/>
    </xf>
    <xf numFmtId="0" fontId="11" fillId="0" borderId="27" xfId="0" applyFont="1" applyBorder="1" applyAlignment="1">
      <alignment horizontal="left"/>
    </xf>
    <xf numFmtId="0" fontId="9" fillId="0" borderId="28" xfId="2" applyFont="1" applyBorder="1" applyAlignment="1">
      <alignment vertical="center"/>
    </xf>
    <xf numFmtId="0" fontId="15" fillId="0" borderId="0" xfId="0" applyFont="1"/>
    <xf numFmtId="0" fontId="2" fillId="0" borderId="0" xfId="0" applyFont="1"/>
    <xf numFmtId="0" fontId="16" fillId="0" borderId="19" xfId="0" applyFont="1" applyBorder="1" applyAlignment="1">
      <alignment horizontal="left" wrapText="1"/>
    </xf>
    <xf numFmtId="0" fontId="16" fillId="0" borderId="19" xfId="0" applyFont="1" applyBorder="1" applyAlignment="1">
      <alignment horizontal="left" vertical="center" wrapText="1"/>
    </xf>
    <xf numFmtId="0" fontId="0" fillId="0" borderId="19" xfId="0" applyBorder="1"/>
    <xf numFmtId="0" fontId="0" fillId="0" borderId="29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wrapText="1"/>
    </xf>
    <xf numFmtId="0" fontId="0" fillId="0" borderId="0" xfId="0" applyAlignment="1">
      <alignment horizontal="center"/>
    </xf>
    <xf numFmtId="0" fontId="0" fillId="0" borderId="19" xfId="0" applyBorder="1" applyAlignment="1">
      <alignment horizontal="left" vertical="top"/>
    </xf>
    <xf numFmtId="165" fontId="7" fillId="0" borderId="13" xfId="0" applyNumberFormat="1" applyFont="1" applyBorder="1" applyAlignment="1">
      <alignment horizontal="center" vertical="center"/>
    </xf>
    <xf numFmtId="165" fontId="7" fillId="0" borderId="19" xfId="0" applyNumberFormat="1" applyFont="1" applyBorder="1" applyAlignment="1">
      <alignment horizontal="center" vertical="center"/>
    </xf>
    <xf numFmtId="165" fontId="7" fillId="0" borderId="25" xfId="0" applyNumberFormat="1" applyFont="1" applyBorder="1" applyAlignment="1">
      <alignment horizontal="center" vertical="center"/>
    </xf>
  </cellXfs>
  <cellStyles count="4">
    <cellStyle name="Обычный" xfId="0" builtinId="0"/>
    <cellStyle name="Обычный 2 3 2 2" xfId="2" xr:uid="{FD5870F2-1AFC-4F57-9B3F-F2E258FB982D}"/>
    <cellStyle name="Обычный_Лист1" xfId="1" xr:uid="{43282C04-99E7-49FF-A4F2-212A06182C03}"/>
    <cellStyle name="Финансовый [0] 3" xfId="3" xr:uid="{DE2B0F0B-73E9-4AAD-98E0-0BBF9B9E3B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AFE7D-40AF-4799-B787-84C61BCB6C46}">
  <sheetPr>
    <tabColor rgb="FF7030A0"/>
  </sheetPr>
  <dimension ref="A2:Y20"/>
  <sheetViews>
    <sheetView tabSelected="1" workbookViewId="0">
      <selection activeCell="H21" sqref="H21"/>
    </sheetView>
  </sheetViews>
  <sheetFormatPr defaultRowHeight="15" x14ac:dyDescent="0.25"/>
  <cols>
    <col min="1" max="1" width="13.28515625" customWidth="1"/>
    <col min="2" max="2" width="14.28515625" customWidth="1"/>
    <col min="3" max="3" width="32.28515625" customWidth="1"/>
  </cols>
  <sheetData>
    <row r="2" spans="1:25" ht="15.75" x14ac:dyDescent="0.25">
      <c r="A2" s="48"/>
      <c r="B2" s="49"/>
      <c r="C2" s="55" t="s">
        <v>38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</row>
    <row r="3" spans="1:25" ht="15.75" thickBot="1" x14ac:dyDescent="0.3">
      <c r="A3" s="46"/>
      <c r="B3" s="49"/>
      <c r="C3" s="50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ht="15.75" thickBot="1" x14ac:dyDescent="0.3">
      <c r="A4" s="1" t="s">
        <v>0</v>
      </c>
      <c r="B4" s="2"/>
      <c r="C4" s="3"/>
      <c r="D4" s="4" t="s">
        <v>1</v>
      </c>
      <c r="E4" s="5"/>
      <c r="F4" s="5"/>
      <c r="G4" s="5"/>
      <c r="H4" s="5"/>
      <c r="I4" s="5"/>
      <c r="J4" s="5"/>
      <c r="K4" s="5"/>
      <c r="L4" s="5"/>
      <c r="M4" s="5"/>
      <c r="N4" s="6"/>
      <c r="O4" s="4" t="s">
        <v>2</v>
      </c>
      <c r="P4" s="5"/>
      <c r="Q4" s="5"/>
      <c r="R4" s="5"/>
      <c r="S4" s="5"/>
      <c r="T4" s="5"/>
      <c r="U4" s="5"/>
      <c r="V4" s="5"/>
      <c r="W4" s="5"/>
      <c r="X4" s="5"/>
      <c r="Y4" s="6"/>
    </row>
    <row r="5" spans="1:25" ht="15.75" thickBot="1" x14ac:dyDescent="0.3">
      <c r="A5" s="7" t="s">
        <v>3</v>
      </c>
      <c r="B5" s="8"/>
      <c r="C5" s="9"/>
      <c r="D5" s="10" t="s">
        <v>40</v>
      </c>
      <c r="E5" s="11"/>
      <c r="F5" s="11"/>
      <c r="G5" s="11"/>
      <c r="H5" s="11"/>
      <c r="I5" s="11"/>
      <c r="J5" s="11"/>
      <c r="K5" s="11"/>
      <c r="L5" s="11"/>
      <c r="M5" s="11"/>
      <c r="N5" s="12"/>
      <c r="O5" s="10" t="s">
        <v>40</v>
      </c>
      <c r="P5" s="11"/>
      <c r="Q5" s="11"/>
      <c r="R5" s="11"/>
      <c r="S5" s="11"/>
      <c r="T5" s="11"/>
      <c r="U5" s="11"/>
      <c r="V5" s="11"/>
      <c r="W5" s="11"/>
      <c r="X5" s="11"/>
      <c r="Y5" s="12"/>
    </row>
    <row r="6" spans="1:25" ht="90" thickBot="1" x14ac:dyDescent="0.3">
      <c r="A6" s="13" t="s">
        <v>4</v>
      </c>
      <c r="B6" s="14" t="s">
        <v>5</v>
      </c>
      <c r="C6" s="15" t="s">
        <v>6</v>
      </c>
      <c r="D6" s="16" t="s">
        <v>7</v>
      </c>
      <c r="E6" s="17" t="s">
        <v>8</v>
      </c>
      <c r="F6" s="17" t="s">
        <v>9</v>
      </c>
      <c r="G6" s="17" t="s">
        <v>10</v>
      </c>
      <c r="H6" s="17" t="s">
        <v>11</v>
      </c>
      <c r="I6" s="17" t="s">
        <v>12</v>
      </c>
      <c r="J6" s="17" t="s">
        <v>13</v>
      </c>
      <c r="K6" s="18" t="s">
        <v>14</v>
      </c>
      <c r="L6" s="18" t="s">
        <v>15</v>
      </c>
      <c r="M6" s="18" t="s">
        <v>16</v>
      </c>
      <c r="N6" s="19" t="s">
        <v>17</v>
      </c>
      <c r="O6" s="16" t="s">
        <v>7</v>
      </c>
      <c r="P6" s="17" t="s">
        <v>8</v>
      </c>
      <c r="Q6" s="17" t="s">
        <v>9</v>
      </c>
      <c r="R6" s="17" t="s">
        <v>10</v>
      </c>
      <c r="S6" s="17" t="s">
        <v>11</v>
      </c>
      <c r="T6" s="17" t="s">
        <v>12</v>
      </c>
      <c r="U6" s="17" t="s">
        <v>13</v>
      </c>
      <c r="V6" s="18" t="s">
        <v>14</v>
      </c>
      <c r="W6" s="18" t="s">
        <v>15</v>
      </c>
      <c r="X6" s="18" t="s">
        <v>16</v>
      </c>
      <c r="Y6" s="19" t="s">
        <v>17</v>
      </c>
    </row>
    <row r="7" spans="1:25" x14ac:dyDescent="0.25">
      <c r="A7" s="20" t="s">
        <v>18</v>
      </c>
      <c r="B7" s="21" t="s">
        <v>19</v>
      </c>
      <c r="C7" s="22" t="s">
        <v>20</v>
      </c>
      <c r="D7" s="23">
        <v>10530</v>
      </c>
      <c r="E7" s="24">
        <v>7020</v>
      </c>
      <c r="F7" s="25">
        <v>0</v>
      </c>
      <c r="G7" s="25">
        <f>E7*0.5</f>
        <v>3510</v>
      </c>
      <c r="H7" s="25">
        <f>E7*0.6</f>
        <v>4212</v>
      </c>
      <c r="I7" s="26">
        <f>E7*0.7</f>
        <v>4914</v>
      </c>
      <c r="J7" s="25">
        <f>E7*0.8</f>
        <v>5616</v>
      </c>
      <c r="K7" s="25">
        <v>0</v>
      </c>
      <c r="L7" s="25">
        <v>0</v>
      </c>
      <c r="M7" s="25">
        <v>0</v>
      </c>
      <c r="N7" s="27">
        <v>0</v>
      </c>
      <c r="O7" s="23">
        <v>9000</v>
      </c>
      <c r="P7" s="24">
        <v>6000</v>
      </c>
      <c r="Q7" s="25">
        <v>0</v>
      </c>
      <c r="R7" s="25">
        <f>P7*0.5</f>
        <v>3000</v>
      </c>
      <c r="S7" s="25">
        <f>P7*0.6</f>
        <v>3600</v>
      </c>
      <c r="T7" s="69">
        <f>P7*0.7</f>
        <v>4200</v>
      </c>
      <c r="U7" s="25">
        <f>P7*0.8</f>
        <v>4800</v>
      </c>
      <c r="V7" s="25">
        <v>0</v>
      </c>
      <c r="W7" s="25">
        <v>0</v>
      </c>
      <c r="X7" s="25">
        <v>0</v>
      </c>
      <c r="Y7" s="27">
        <v>0</v>
      </c>
    </row>
    <row r="8" spans="1:25" ht="25.5" x14ac:dyDescent="0.25">
      <c r="A8" s="28" t="s">
        <v>21</v>
      </c>
      <c r="B8" s="29" t="s">
        <v>19</v>
      </c>
      <c r="C8" s="30" t="s">
        <v>22</v>
      </c>
      <c r="D8" s="31">
        <v>9960</v>
      </c>
      <c r="E8" s="32">
        <v>6640</v>
      </c>
      <c r="F8" s="33">
        <v>0</v>
      </c>
      <c r="G8" s="33">
        <f>E8*0.5</f>
        <v>3320</v>
      </c>
      <c r="H8" s="33">
        <f>E8*0.6</f>
        <v>3984</v>
      </c>
      <c r="I8" s="34">
        <f>E8*0.7</f>
        <v>4648</v>
      </c>
      <c r="J8" s="33">
        <f>E8*0.8</f>
        <v>5312</v>
      </c>
      <c r="K8" s="33">
        <v>0</v>
      </c>
      <c r="L8" s="33">
        <v>0</v>
      </c>
      <c r="M8" s="33">
        <v>0</v>
      </c>
      <c r="N8" s="35">
        <v>0</v>
      </c>
      <c r="O8" s="31">
        <v>8625</v>
      </c>
      <c r="P8" s="32">
        <v>5750</v>
      </c>
      <c r="Q8" s="33">
        <v>0</v>
      </c>
      <c r="R8" s="33">
        <f>P8*0.5</f>
        <v>2875</v>
      </c>
      <c r="S8" s="33">
        <f>P8*0.6</f>
        <v>3450</v>
      </c>
      <c r="T8" s="70">
        <f>P8*0.7</f>
        <v>4024.9999999999995</v>
      </c>
      <c r="U8" s="33">
        <f>P8*0.8</f>
        <v>4600</v>
      </c>
      <c r="V8" s="33">
        <v>0</v>
      </c>
      <c r="W8" s="33">
        <v>0</v>
      </c>
      <c r="X8" s="33">
        <v>0</v>
      </c>
      <c r="Y8" s="35">
        <v>0</v>
      </c>
    </row>
    <row r="9" spans="1:25" ht="25.5" x14ac:dyDescent="0.25">
      <c r="A9" s="28" t="s">
        <v>23</v>
      </c>
      <c r="B9" s="29" t="s">
        <v>24</v>
      </c>
      <c r="C9" s="30" t="s">
        <v>25</v>
      </c>
      <c r="D9" s="31">
        <v>8625</v>
      </c>
      <c r="E9" s="32">
        <v>5750</v>
      </c>
      <c r="F9" s="33">
        <v>0</v>
      </c>
      <c r="G9" s="33">
        <f>E9*0.5</f>
        <v>2875</v>
      </c>
      <c r="H9" s="33">
        <f>E9*0.6</f>
        <v>3450</v>
      </c>
      <c r="I9" s="36">
        <f>E9*0.7</f>
        <v>4024.9999999999995</v>
      </c>
      <c r="J9" s="33">
        <f>E9*0.8</f>
        <v>4600</v>
      </c>
      <c r="K9" s="33">
        <v>0</v>
      </c>
      <c r="L9" s="33">
        <v>0</v>
      </c>
      <c r="M9" s="33">
        <v>0</v>
      </c>
      <c r="N9" s="35">
        <v>0</v>
      </c>
      <c r="O9" s="31">
        <v>7470</v>
      </c>
      <c r="P9" s="32">
        <v>4980</v>
      </c>
      <c r="Q9" s="33">
        <v>0</v>
      </c>
      <c r="R9" s="33">
        <f>P9*0.5</f>
        <v>2490</v>
      </c>
      <c r="S9" s="33">
        <f>P9*0.6</f>
        <v>2988</v>
      </c>
      <c r="T9" s="70">
        <f>P9*0.7</f>
        <v>3486</v>
      </c>
      <c r="U9" s="33">
        <f>P9*0.8</f>
        <v>3984</v>
      </c>
      <c r="V9" s="33">
        <v>0</v>
      </c>
      <c r="W9" s="33">
        <v>0</v>
      </c>
      <c r="X9" s="33">
        <v>0</v>
      </c>
      <c r="Y9" s="35">
        <v>0</v>
      </c>
    </row>
    <row r="10" spans="1:25" ht="25.5" x14ac:dyDescent="0.25">
      <c r="A10" s="28" t="s">
        <v>26</v>
      </c>
      <c r="B10" s="29" t="s">
        <v>19</v>
      </c>
      <c r="C10" s="30" t="s">
        <v>27</v>
      </c>
      <c r="D10" s="31">
        <f>E10</f>
        <v>7490</v>
      </c>
      <c r="E10" s="32">
        <v>7490</v>
      </c>
      <c r="F10" s="33">
        <f>E10*0.7</f>
        <v>5243</v>
      </c>
      <c r="G10" s="33">
        <f>E10*0.5</f>
        <v>3745</v>
      </c>
      <c r="H10" s="33">
        <f>E10*0.6</f>
        <v>4494</v>
      </c>
      <c r="I10" s="34">
        <f>E10*0.7</f>
        <v>5243</v>
      </c>
      <c r="J10" s="33">
        <f>E10*0.8</f>
        <v>5992</v>
      </c>
      <c r="K10" s="33">
        <f>E10*0.25</f>
        <v>1872.5</v>
      </c>
      <c r="L10" s="33">
        <f>E10*0.35</f>
        <v>2621.5</v>
      </c>
      <c r="M10" s="33">
        <f>E10*0.5</f>
        <v>3745</v>
      </c>
      <c r="N10" s="35">
        <f>E10*0.6</f>
        <v>4494</v>
      </c>
      <c r="O10" s="31">
        <f>P10</f>
        <v>6270</v>
      </c>
      <c r="P10" s="32">
        <v>6270</v>
      </c>
      <c r="Q10" s="33">
        <f>P10*0.7</f>
        <v>4389</v>
      </c>
      <c r="R10" s="33">
        <f>P10*0.5</f>
        <v>3135</v>
      </c>
      <c r="S10" s="33">
        <f>P10*0.6</f>
        <v>3762</v>
      </c>
      <c r="T10" s="70">
        <f>P10*0.7</f>
        <v>4389</v>
      </c>
      <c r="U10" s="33">
        <f>P10*0.8</f>
        <v>5016</v>
      </c>
      <c r="V10" s="33">
        <f>P10*0.25</f>
        <v>1567.5</v>
      </c>
      <c r="W10" s="33">
        <f>P10*0.35</f>
        <v>2194.5</v>
      </c>
      <c r="X10" s="33">
        <f>P10*0.5</f>
        <v>3135</v>
      </c>
      <c r="Y10" s="35">
        <f>P10*0.6</f>
        <v>3762</v>
      </c>
    </row>
    <row r="11" spans="1:25" ht="25.5" x14ac:dyDescent="0.25">
      <c r="A11" s="28" t="s">
        <v>28</v>
      </c>
      <c r="B11" s="29" t="s">
        <v>24</v>
      </c>
      <c r="C11" s="30" t="s">
        <v>29</v>
      </c>
      <c r="D11" s="31">
        <f>E11</f>
        <v>6530</v>
      </c>
      <c r="E11" s="32">
        <v>6530</v>
      </c>
      <c r="F11" s="33">
        <v>0</v>
      </c>
      <c r="G11" s="33">
        <v>0</v>
      </c>
      <c r="H11" s="33">
        <v>0</v>
      </c>
      <c r="I11" s="36">
        <v>0</v>
      </c>
      <c r="J11" s="33">
        <v>0</v>
      </c>
      <c r="K11" s="33">
        <v>0</v>
      </c>
      <c r="L11" s="33">
        <v>0</v>
      </c>
      <c r="M11" s="33">
        <v>0</v>
      </c>
      <c r="N11" s="35">
        <v>0</v>
      </c>
      <c r="O11" s="31">
        <f>P11</f>
        <v>5470</v>
      </c>
      <c r="P11" s="32">
        <v>5470</v>
      </c>
      <c r="Q11" s="33">
        <v>0</v>
      </c>
      <c r="R11" s="33">
        <v>0</v>
      </c>
      <c r="S11" s="33">
        <v>0</v>
      </c>
      <c r="T11" s="70">
        <v>0</v>
      </c>
      <c r="U11" s="33">
        <v>0</v>
      </c>
      <c r="V11" s="33">
        <v>0</v>
      </c>
      <c r="W11" s="33">
        <v>0</v>
      </c>
      <c r="X11" s="33">
        <v>0</v>
      </c>
      <c r="Y11" s="35">
        <v>0</v>
      </c>
    </row>
    <row r="12" spans="1:25" ht="25.5" x14ac:dyDescent="0.25">
      <c r="A12" s="28" t="s">
        <v>30</v>
      </c>
      <c r="B12" s="29" t="s">
        <v>19</v>
      </c>
      <c r="C12" s="30" t="s">
        <v>31</v>
      </c>
      <c r="D12" s="37">
        <v>10910</v>
      </c>
      <c r="E12" s="32">
        <v>7270</v>
      </c>
      <c r="F12" s="33">
        <f>E12*0.7</f>
        <v>5089</v>
      </c>
      <c r="G12" s="33">
        <f>E12*0.5</f>
        <v>3635</v>
      </c>
      <c r="H12" s="33">
        <f>E12*0.6</f>
        <v>4362</v>
      </c>
      <c r="I12" s="34">
        <f>E12*0.7</f>
        <v>5089</v>
      </c>
      <c r="J12" s="33">
        <f>E12*0.8</f>
        <v>5816</v>
      </c>
      <c r="K12" s="33">
        <f>E12*0.25</f>
        <v>1817.5</v>
      </c>
      <c r="L12" s="33">
        <f>E12*0.35</f>
        <v>2544.5</v>
      </c>
      <c r="M12" s="33">
        <f>E12*0.5</f>
        <v>3635</v>
      </c>
      <c r="N12" s="35">
        <f>E12*0.6</f>
        <v>4362</v>
      </c>
      <c r="O12" s="37">
        <v>9480</v>
      </c>
      <c r="P12" s="32">
        <v>6320</v>
      </c>
      <c r="Q12" s="33">
        <f>P12*0.7</f>
        <v>4424</v>
      </c>
      <c r="R12" s="33">
        <f>P12*0.5</f>
        <v>3160</v>
      </c>
      <c r="S12" s="33">
        <f>P12*0.6</f>
        <v>3792</v>
      </c>
      <c r="T12" s="70">
        <f>P12*0.7</f>
        <v>4424</v>
      </c>
      <c r="U12" s="33">
        <f>P12*0.8</f>
        <v>5056</v>
      </c>
      <c r="V12" s="33">
        <f>P12*0.25</f>
        <v>1580</v>
      </c>
      <c r="W12" s="33">
        <f>P12*0.35</f>
        <v>2212</v>
      </c>
      <c r="X12" s="33">
        <f>P12*0.5</f>
        <v>3160</v>
      </c>
      <c r="Y12" s="35">
        <f>P12*0.6</f>
        <v>3792</v>
      </c>
    </row>
    <row r="13" spans="1:25" ht="25.5" x14ac:dyDescent="0.25">
      <c r="A13" s="28" t="s">
        <v>32</v>
      </c>
      <c r="B13" s="29" t="s">
        <v>19</v>
      </c>
      <c r="C13" s="30" t="s">
        <v>33</v>
      </c>
      <c r="D13" s="37">
        <v>10530</v>
      </c>
      <c r="E13" s="32">
        <v>7020</v>
      </c>
      <c r="F13" s="33">
        <f>E13*0.7</f>
        <v>4914</v>
      </c>
      <c r="G13" s="33">
        <f>E13*0.5</f>
        <v>3510</v>
      </c>
      <c r="H13" s="33">
        <f>E13*0.6</f>
        <v>4212</v>
      </c>
      <c r="I13" s="34">
        <f>E13*0.7</f>
        <v>4914</v>
      </c>
      <c r="J13" s="33">
        <f>E13*0.8</f>
        <v>5616</v>
      </c>
      <c r="K13" s="33">
        <f>E13*0.25</f>
        <v>1755</v>
      </c>
      <c r="L13" s="33">
        <f>E13*0.35</f>
        <v>2457</v>
      </c>
      <c r="M13" s="33">
        <f>E13*0.5</f>
        <v>3510</v>
      </c>
      <c r="N13" s="35">
        <f>E13*0.6</f>
        <v>4212</v>
      </c>
      <c r="O13" s="37">
        <v>9000</v>
      </c>
      <c r="P13" s="32">
        <v>6000</v>
      </c>
      <c r="Q13" s="33">
        <f>P13*0.7</f>
        <v>4200</v>
      </c>
      <c r="R13" s="33">
        <f>P13*0.5</f>
        <v>3000</v>
      </c>
      <c r="S13" s="33">
        <f>P13*0.6</f>
        <v>3600</v>
      </c>
      <c r="T13" s="70">
        <f>P13*0.7</f>
        <v>4200</v>
      </c>
      <c r="U13" s="33">
        <f>P13*0.8</f>
        <v>4800</v>
      </c>
      <c r="V13" s="33">
        <f>P13*0.25</f>
        <v>1500</v>
      </c>
      <c r="W13" s="33">
        <f>P13*0.35</f>
        <v>2100</v>
      </c>
      <c r="X13" s="33">
        <f>P13*0.5</f>
        <v>3000</v>
      </c>
      <c r="Y13" s="35">
        <f>P13*0.6</f>
        <v>3600</v>
      </c>
    </row>
    <row r="14" spans="1:25" ht="26.25" thickBot="1" x14ac:dyDescent="0.3">
      <c r="A14" s="38" t="s">
        <v>34</v>
      </c>
      <c r="B14" s="39" t="s">
        <v>19</v>
      </c>
      <c r="C14" s="40" t="s">
        <v>35</v>
      </c>
      <c r="D14" s="41">
        <v>9000</v>
      </c>
      <c r="E14" s="42">
        <v>6000</v>
      </c>
      <c r="F14" s="43">
        <f>E14*0.7</f>
        <v>4200</v>
      </c>
      <c r="G14" s="43">
        <f>E14*0.5</f>
        <v>3000</v>
      </c>
      <c r="H14" s="43">
        <f>E14*0.6</f>
        <v>3600</v>
      </c>
      <c r="I14" s="44">
        <f>E14*0.7</f>
        <v>4200</v>
      </c>
      <c r="J14" s="43">
        <f>E14*0.8</f>
        <v>4800</v>
      </c>
      <c r="K14" s="43">
        <f>E14*0.25</f>
        <v>1500</v>
      </c>
      <c r="L14" s="43">
        <f>E14*0.35</f>
        <v>2100</v>
      </c>
      <c r="M14" s="43">
        <f>E14*0.5</f>
        <v>3000</v>
      </c>
      <c r="N14" s="45">
        <f>E14*0.6</f>
        <v>3600</v>
      </c>
      <c r="O14" s="41">
        <v>8250</v>
      </c>
      <c r="P14" s="42">
        <v>5500</v>
      </c>
      <c r="Q14" s="43">
        <f>P14*0.7</f>
        <v>3849.9999999999995</v>
      </c>
      <c r="R14" s="43">
        <f>P14*0.5</f>
        <v>2750</v>
      </c>
      <c r="S14" s="43">
        <f>P14*0.6</f>
        <v>3300</v>
      </c>
      <c r="T14" s="71">
        <f>P14*0.7</f>
        <v>3849.9999999999995</v>
      </c>
      <c r="U14" s="43">
        <f>P14*0.8</f>
        <v>4400</v>
      </c>
      <c r="V14" s="43">
        <f>P14*0.25</f>
        <v>1375</v>
      </c>
      <c r="W14" s="43">
        <f>P14*0.35</f>
        <v>1924.9999999999998</v>
      </c>
      <c r="X14" s="43">
        <f>P14*0.5</f>
        <v>2750</v>
      </c>
      <c r="Y14" s="45">
        <f>P14*0.6</f>
        <v>3300</v>
      </c>
    </row>
    <row r="15" spans="1:25" x14ac:dyDescent="0.25">
      <c r="A15" s="56" t="s">
        <v>39</v>
      </c>
      <c r="B15" s="56"/>
      <c r="C15" s="5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x14ac:dyDescent="0.25">
      <c r="A16" s="46"/>
      <c r="B16" s="47"/>
      <c r="C16" s="47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x14ac:dyDescent="0.25">
      <c r="A17" s="51" t="s">
        <v>37</v>
      </c>
      <c r="B17" s="52"/>
      <c r="C17" s="52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x14ac:dyDescent="0.25">
      <c r="A18" s="53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x14ac:dyDescent="0.25">
      <c r="A19" s="57" t="s">
        <v>36</v>
      </c>
      <c r="B19" s="54"/>
      <c r="C19" s="54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x14ac:dyDescent="0.25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</sheetData>
  <mergeCells count="7">
    <mergeCell ref="A15:C15"/>
    <mergeCell ref="O4:Y4"/>
    <mergeCell ref="A5:C5"/>
    <mergeCell ref="D5:N5"/>
    <mergeCell ref="O5:Y5"/>
    <mergeCell ref="A4:C4"/>
    <mergeCell ref="D4:N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5C4D9-21CB-49F0-B980-E79BEBFDC6FD}">
  <sheetPr>
    <tabColor rgb="FF00B0F0"/>
  </sheetPr>
  <dimension ref="A1:K75"/>
  <sheetViews>
    <sheetView topLeftCell="A49" workbookViewId="0">
      <selection activeCell="B79" sqref="B79"/>
    </sheetView>
  </sheetViews>
  <sheetFormatPr defaultRowHeight="15" x14ac:dyDescent="0.25"/>
  <cols>
    <col min="2" max="2" width="62.140625" customWidth="1"/>
    <col min="8" max="8" width="60.140625" customWidth="1"/>
  </cols>
  <sheetData>
    <row r="1" spans="1:11" x14ac:dyDescent="0.25">
      <c r="A1" s="58" t="s">
        <v>41</v>
      </c>
      <c r="G1" s="58" t="s">
        <v>41</v>
      </c>
    </row>
    <row r="2" spans="1:11" x14ac:dyDescent="0.25">
      <c r="A2" s="59" t="s">
        <v>42</v>
      </c>
      <c r="G2" s="59" t="s">
        <v>43</v>
      </c>
    </row>
    <row r="3" spans="1:11" x14ac:dyDescent="0.25">
      <c r="A3" s="60" t="s">
        <v>44</v>
      </c>
      <c r="B3" s="60"/>
      <c r="C3" s="60"/>
      <c r="D3" s="60"/>
      <c r="E3" s="60"/>
      <c r="G3" s="61" t="s">
        <v>45</v>
      </c>
      <c r="H3" s="61"/>
      <c r="I3" s="61"/>
      <c r="J3" s="61"/>
      <c r="K3" s="61"/>
    </row>
    <row r="4" spans="1:11" x14ac:dyDescent="0.25">
      <c r="A4" s="62" t="s">
        <v>46</v>
      </c>
      <c r="B4" s="63" t="s">
        <v>47</v>
      </c>
      <c r="C4" s="62" t="s">
        <v>48</v>
      </c>
      <c r="D4" s="62"/>
      <c r="E4" s="62"/>
      <c r="G4" s="62" t="s">
        <v>46</v>
      </c>
      <c r="H4" s="63" t="s">
        <v>47</v>
      </c>
      <c r="I4" s="62" t="s">
        <v>48</v>
      </c>
      <c r="J4" s="62"/>
      <c r="K4" s="62"/>
    </row>
    <row r="5" spans="1:11" x14ac:dyDescent="0.25">
      <c r="A5" s="64" t="s">
        <v>49</v>
      </c>
      <c r="B5" s="65"/>
      <c r="C5" s="64" t="s">
        <v>50</v>
      </c>
      <c r="D5" s="64" t="s">
        <v>51</v>
      </c>
      <c r="E5" s="64" t="s">
        <v>52</v>
      </c>
      <c r="G5" s="64" t="s">
        <v>49</v>
      </c>
      <c r="H5" s="65"/>
      <c r="I5" s="64" t="s">
        <v>50</v>
      </c>
      <c r="J5" s="64" t="s">
        <v>51</v>
      </c>
      <c r="K5" s="64" t="s">
        <v>52</v>
      </c>
    </row>
    <row r="6" spans="1:11" x14ac:dyDescent="0.25">
      <c r="A6" s="64">
        <v>1</v>
      </c>
      <c r="B6" s="68" t="s">
        <v>53</v>
      </c>
      <c r="C6" s="64">
        <v>1</v>
      </c>
      <c r="D6" s="64">
        <v>1</v>
      </c>
      <c r="E6" s="64">
        <v>1</v>
      </c>
      <c r="G6" s="64">
        <v>1</v>
      </c>
      <c r="H6" s="62" t="s">
        <v>53</v>
      </c>
      <c r="I6" s="64">
        <v>1</v>
      </c>
      <c r="J6" s="64">
        <v>1</v>
      </c>
      <c r="K6" s="64">
        <v>1</v>
      </c>
    </row>
    <row r="7" spans="1:11" x14ac:dyDescent="0.25">
      <c r="A7" s="64">
        <v>2</v>
      </c>
      <c r="B7" s="68" t="s">
        <v>54</v>
      </c>
      <c r="C7" s="64">
        <v>1</v>
      </c>
      <c r="D7" s="64">
        <v>2</v>
      </c>
      <c r="E7" s="64">
        <v>2</v>
      </c>
      <c r="G7" s="64">
        <v>2</v>
      </c>
      <c r="H7" s="62" t="s">
        <v>55</v>
      </c>
      <c r="I7" s="64">
        <v>2</v>
      </c>
      <c r="J7" s="64">
        <v>2</v>
      </c>
      <c r="K7" s="64">
        <v>2</v>
      </c>
    </row>
    <row r="8" spans="1:11" x14ac:dyDescent="0.25">
      <c r="A8" s="64">
        <v>3</v>
      </c>
      <c r="B8" s="68" t="s">
        <v>56</v>
      </c>
      <c r="C8" s="64">
        <v>1</v>
      </c>
      <c r="D8" s="64">
        <v>2</v>
      </c>
      <c r="E8" s="64">
        <v>2</v>
      </c>
      <c r="G8" s="64">
        <v>3</v>
      </c>
      <c r="H8" s="62" t="s">
        <v>57</v>
      </c>
      <c r="I8" s="64">
        <v>1</v>
      </c>
      <c r="J8" s="64">
        <v>2</v>
      </c>
      <c r="K8" s="64">
        <v>2</v>
      </c>
    </row>
    <row r="9" spans="1:11" x14ac:dyDescent="0.25">
      <c r="A9" s="64">
        <v>4</v>
      </c>
      <c r="B9" s="68" t="s">
        <v>58</v>
      </c>
      <c r="C9" s="64">
        <v>1</v>
      </c>
      <c r="D9" s="64">
        <v>1</v>
      </c>
      <c r="E9" s="64">
        <v>1</v>
      </c>
      <c r="G9" s="64">
        <v>4</v>
      </c>
      <c r="H9" s="62" t="s">
        <v>59</v>
      </c>
      <c r="I9" s="64">
        <v>1</v>
      </c>
      <c r="J9" s="64">
        <v>1</v>
      </c>
      <c r="K9" s="64">
        <v>1</v>
      </c>
    </row>
    <row r="10" spans="1:11" x14ac:dyDescent="0.25">
      <c r="A10" s="64">
        <v>5</v>
      </c>
      <c r="B10" s="68" t="s">
        <v>60</v>
      </c>
      <c r="C10" s="64">
        <v>14</v>
      </c>
      <c r="D10" s="64">
        <v>18</v>
      </c>
      <c r="E10" s="64">
        <v>21</v>
      </c>
      <c r="G10" s="64">
        <v>5</v>
      </c>
      <c r="H10" s="62" t="s">
        <v>60</v>
      </c>
      <c r="I10" s="64">
        <v>14</v>
      </c>
      <c r="J10" s="64">
        <v>18</v>
      </c>
      <c r="K10" s="64">
        <v>21</v>
      </c>
    </row>
    <row r="11" spans="1:11" ht="31.5" customHeight="1" x14ac:dyDescent="0.25">
      <c r="A11" s="64">
        <v>6</v>
      </c>
      <c r="B11" s="68" t="s">
        <v>61</v>
      </c>
      <c r="C11" s="64">
        <v>6</v>
      </c>
      <c r="D11" s="64">
        <v>8</v>
      </c>
      <c r="E11" s="64">
        <v>10</v>
      </c>
      <c r="G11" s="64">
        <v>6</v>
      </c>
      <c r="H11" s="66" t="s">
        <v>62</v>
      </c>
      <c r="I11" s="64">
        <v>8</v>
      </c>
      <c r="J11" s="64">
        <v>10</v>
      </c>
      <c r="K11" s="64">
        <v>12</v>
      </c>
    </row>
    <row r="12" spans="1:11" x14ac:dyDescent="0.25">
      <c r="A12" s="64">
        <v>7</v>
      </c>
      <c r="B12" s="68" t="s">
        <v>63</v>
      </c>
      <c r="C12" s="64">
        <v>5</v>
      </c>
      <c r="D12" s="64">
        <v>7</v>
      </c>
      <c r="E12" s="64">
        <v>8</v>
      </c>
      <c r="G12" s="64">
        <v>7</v>
      </c>
      <c r="H12" s="62" t="s">
        <v>64</v>
      </c>
      <c r="I12" s="64">
        <v>8</v>
      </c>
      <c r="J12" s="64">
        <v>10</v>
      </c>
      <c r="K12" s="64">
        <v>12</v>
      </c>
    </row>
    <row r="13" spans="1:11" x14ac:dyDescent="0.25">
      <c r="A13" s="64">
        <v>8</v>
      </c>
      <c r="B13" s="68" t="s">
        <v>65</v>
      </c>
      <c r="C13" s="64">
        <v>8</v>
      </c>
      <c r="D13" s="64">
        <v>10</v>
      </c>
      <c r="E13" s="64">
        <v>10</v>
      </c>
      <c r="G13" s="64">
        <v>8</v>
      </c>
      <c r="H13" s="62" t="s">
        <v>65</v>
      </c>
      <c r="I13" s="64">
        <v>8</v>
      </c>
      <c r="J13" s="64">
        <v>10</v>
      </c>
      <c r="K13" s="64">
        <v>12</v>
      </c>
    </row>
    <row r="14" spans="1:11" x14ac:dyDescent="0.25">
      <c r="A14" s="64">
        <v>9</v>
      </c>
      <c r="B14" s="68" t="s">
        <v>66</v>
      </c>
      <c r="C14" s="64">
        <v>8</v>
      </c>
      <c r="D14" s="64">
        <v>10</v>
      </c>
      <c r="E14" s="64">
        <v>12</v>
      </c>
      <c r="G14" s="64">
        <v>9</v>
      </c>
      <c r="H14" s="62" t="s">
        <v>67</v>
      </c>
      <c r="I14" s="64">
        <v>8</v>
      </c>
      <c r="J14" s="64">
        <v>10</v>
      </c>
      <c r="K14" s="64">
        <v>12</v>
      </c>
    </row>
    <row r="15" spans="1:11" x14ac:dyDescent="0.25">
      <c r="A15" s="64">
        <v>10</v>
      </c>
      <c r="B15" s="68" t="s">
        <v>68</v>
      </c>
      <c r="C15" s="64">
        <v>5</v>
      </c>
      <c r="D15" s="64">
        <v>6</v>
      </c>
      <c r="E15" s="64">
        <v>8</v>
      </c>
      <c r="G15" s="64">
        <v>10</v>
      </c>
      <c r="H15" s="62" t="s">
        <v>69</v>
      </c>
      <c r="I15" s="64">
        <v>5</v>
      </c>
      <c r="J15" s="64">
        <v>7</v>
      </c>
      <c r="K15" s="64">
        <v>10</v>
      </c>
    </row>
    <row r="16" spans="1:11" x14ac:dyDescent="0.25">
      <c r="A16" s="64">
        <v>11</v>
      </c>
      <c r="B16" s="68" t="s">
        <v>70</v>
      </c>
      <c r="C16" s="64">
        <v>5</v>
      </c>
      <c r="D16" s="64">
        <v>6</v>
      </c>
      <c r="E16" s="64">
        <v>7</v>
      </c>
      <c r="G16" s="64">
        <v>11</v>
      </c>
      <c r="H16" s="62" t="s">
        <v>70</v>
      </c>
      <c r="I16" s="64">
        <v>5</v>
      </c>
      <c r="J16" s="64">
        <v>6</v>
      </c>
      <c r="K16" s="64">
        <v>7</v>
      </c>
    </row>
    <row r="17" spans="1:11" x14ac:dyDescent="0.25">
      <c r="A17" s="64">
        <v>12</v>
      </c>
      <c r="B17" s="68" t="s">
        <v>71</v>
      </c>
      <c r="C17" s="64">
        <v>6</v>
      </c>
      <c r="D17" s="64">
        <v>8</v>
      </c>
      <c r="E17" s="64">
        <v>10</v>
      </c>
      <c r="G17" s="64">
        <v>12</v>
      </c>
      <c r="H17" s="62" t="s">
        <v>72</v>
      </c>
      <c r="I17" s="64">
        <v>5</v>
      </c>
      <c r="J17" s="64">
        <v>6</v>
      </c>
      <c r="K17" s="64">
        <v>7</v>
      </c>
    </row>
    <row r="18" spans="1:11" x14ac:dyDescent="0.25">
      <c r="A18" s="64">
        <v>13</v>
      </c>
      <c r="B18" s="68" t="s">
        <v>73</v>
      </c>
      <c r="C18" s="64">
        <v>1</v>
      </c>
      <c r="D18" s="64">
        <v>1</v>
      </c>
      <c r="E18" s="64">
        <v>2</v>
      </c>
      <c r="G18" s="64">
        <v>13</v>
      </c>
      <c r="H18" s="62" t="s">
        <v>74</v>
      </c>
      <c r="I18" s="64">
        <v>10</v>
      </c>
      <c r="J18" s="64">
        <v>15</v>
      </c>
      <c r="K18" s="64">
        <v>18</v>
      </c>
    </row>
    <row r="19" spans="1:11" x14ac:dyDescent="0.25">
      <c r="A19" s="64">
        <v>14</v>
      </c>
      <c r="B19" s="68" t="s">
        <v>74</v>
      </c>
      <c r="C19" s="64">
        <v>8</v>
      </c>
      <c r="D19" s="64">
        <v>10</v>
      </c>
      <c r="E19" s="64">
        <v>12</v>
      </c>
      <c r="G19" s="64">
        <v>14</v>
      </c>
      <c r="H19" s="62" t="s">
        <v>75</v>
      </c>
      <c r="I19" s="64">
        <v>2</v>
      </c>
      <c r="J19" s="64">
        <v>3</v>
      </c>
      <c r="K19" s="64">
        <v>3</v>
      </c>
    </row>
    <row r="20" spans="1:11" x14ac:dyDescent="0.25">
      <c r="A20" s="64">
        <v>15</v>
      </c>
      <c r="B20" s="68" t="s">
        <v>75</v>
      </c>
      <c r="C20" s="64">
        <v>2</v>
      </c>
      <c r="D20" s="64">
        <v>3</v>
      </c>
      <c r="E20" s="64">
        <v>4</v>
      </c>
    </row>
    <row r="22" spans="1:11" x14ac:dyDescent="0.25">
      <c r="A22" s="58" t="s">
        <v>41</v>
      </c>
      <c r="G22" s="58" t="s">
        <v>41</v>
      </c>
    </row>
    <row r="23" spans="1:11" x14ac:dyDescent="0.25">
      <c r="A23" s="59" t="s">
        <v>76</v>
      </c>
      <c r="G23" s="59" t="s">
        <v>77</v>
      </c>
    </row>
    <row r="24" spans="1:11" x14ac:dyDescent="0.25">
      <c r="A24" s="60" t="s">
        <v>78</v>
      </c>
      <c r="B24" s="60"/>
      <c r="C24" s="60"/>
      <c r="D24" s="60"/>
      <c r="E24" s="60"/>
      <c r="G24" s="60" t="s">
        <v>79</v>
      </c>
      <c r="H24" s="60"/>
      <c r="I24" s="60"/>
      <c r="J24" s="60"/>
      <c r="K24" s="60"/>
    </row>
    <row r="25" spans="1:11" x14ac:dyDescent="0.25">
      <c r="A25" s="62" t="s">
        <v>46</v>
      </c>
      <c r="B25" s="63" t="s">
        <v>47</v>
      </c>
      <c r="C25" s="62" t="s">
        <v>48</v>
      </c>
      <c r="D25" s="62"/>
      <c r="E25" s="62"/>
      <c r="G25" s="64" t="s">
        <v>46</v>
      </c>
      <c r="H25" s="63" t="s">
        <v>47</v>
      </c>
      <c r="I25" s="62" t="s">
        <v>48</v>
      </c>
      <c r="J25" s="62"/>
      <c r="K25" s="62"/>
    </row>
    <row r="26" spans="1:11" x14ac:dyDescent="0.25">
      <c r="A26" s="64" t="s">
        <v>49</v>
      </c>
      <c r="B26" s="65"/>
      <c r="C26" s="64" t="s">
        <v>50</v>
      </c>
      <c r="D26" s="64" t="s">
        <v>51</v>
      </c>
      <c r="E26" s="64" t="s">
        <v>52</v>
      </c>
      <c r="G26" s="64" t="s">
        <v>49</v>
      </c>
      <c r="H26" s="65"/>
      <c r="I26" s="64" t="s">
        <v>50</v>
      </c>
      <c r="J26" s="64" t="s">
        <v>51</v>
      </c>
      <c r="K26" s="64" t="s">
        <v>52</v>
      </c>
    </row>
    <row r="27" spans="1:11" x14ac:dyDescent="0.25">
      <c r="A27" s="64">
        <v>1</v>
      </c>
      <c r="B27" s="62" t="s">
        <v>53</v>
      </c>
      <c r="C27" s="64">
        <v>1</v>
      </c>
      <c r="D27" s="64">
        <v>1</v>
      </c>
      <c r="E27" s="64">
        <v>1</v>
      </c>
      <c r="G27" s="64">
        <v>1</v>
      </c>
      <c r="H27" s="62" t="s">
        <v>53</v>
      </c>
      <c r="I27" s="64">
        <v>1</v>
      </c>
      <c r="J27" s="64">
        <v>1</v>
      </c>
      <c r="K27" s="64">
        <v>1</v>
      </c>
    </row>
    <row r="28" spans="1:11" x14ac:dyDescent="0.25">
      <c r="A28" s="64">
        <v>2</v>
      </c>
      <c r="B28" s="62" t="s">
        <v>80</v>
      </c>
      <c r="C28" s="64">
        <v>1</v>
      </c>
      <c r="D28" s="64">
        <v>2</v>
      </c>
      <c r="E28" s="64">
        <v>2</v>
      </c>
      <c r="G28" s="64">
        <v>3</v>
      </c>
      <c r="H28" s="62" t="s">
        <v>81</v>
      </c>
      <c r="I28" s="64">
        <v>1</v>
      </c>
      <c r="J28" s="64">
        <v>2</v>
      </c>
      <c r="K28" s="64">
        <v>2</v>
      </c>
    </row>
    <row r="29" spans="1:11" x14ac:dyDescent="0.25">
      <c r="A29" s="64">
        <v>3</v>
      </c>
      <c r="B29" s="62" t="s">
        <v>82</v>
      </c>
      <c r="C29" s="64">
        <v>1</v>
      </c>
      <c r="D29" s="64">
        <v>2</v>
      </c>
      <c r="E29" s="64">
        <v>2</v>
      </c>
      <c r="G29" s="64">
        <v>3</v>
      </c>
      <c r="H29" s="62" t="s">
        <v>60</v>
      </c>
      <c r="I29" s="64">
        <v>14</v>
      </c>
      <c r="J29" s="64">
        <v>18</v>
      </c>
      <c r="K29" s="64">
        <v>21</v>
      </c>
    </row>
    <row r="30" spans="1:11" x14ac:dyDescent="0.25">
      <c r="A30" s="64">
        <v>4</v>
      </c>
      <c r="B30" s="62" t="s">
        <v>60</v>
      </c>
      <c r="C30" s="64">
        <v>14</v>
      </c>
      <c r="D30" s="64">
        <v>18</v>
      </c>
      <c r="E30" s="64">
        <v>21</v>
      </c>
      <c r="G30" s="64">
        <v>4</v>
      </c>
      <c r="H30" s="62" t="s">
        <v>83</v>
      </c>
      <c r="I30" s="64">
        <v>6</v>
      </c>
      <c r="J30" s="64">
        <v>7</v>
      </c>
      <c r="K30" s="64">
        <v>8</v>
      </c>
    </row>
    <row r="31" spans="1:11" x14ac:dyDescent="0.25">
      <c r="A31" s="64">
        <v>5</v>
      </c>
      <c r="B31" s="62" t="s">
        <v>83</v>
      </c>
      <c r="C31" s="64">
        <v>5</v>
      </c>
      <c r="D31" s="64">
        <v>7</v>
      </c>
      <c r="E31" s="64">
        <v>8</v>
      </c>
      <c r="G31" s="64">
        <v>5</v>
      </c>
      <c r="H31" s="62" t="s">
        <v>84</v>
      </c>
      <c r="I31" s="64">
        <v>5</v>
      </c>
      <c r="J31" s="64">
        <v>8</v>
      </c>
      <c r="K31" s="64">
        <v>10</v>
      </c>
    </row>
    <row r="32" spans="1:11" x14ac:dyDescent="0.25">
      <c r="A32" s="64">
        <v>6</v>
      </c>
      <c r="B32" s="62" t="s">
        <v>68</v>
      </c>
      <c r="C32" s="64">
        <v>5</v>
      </c>
      <c r="D32" s="64">
        <v>7</v>
      </c>
      <c r="E32" s="64">
        <v>8</v>
      </c>
      <c r="G32" s="64">
        <v>6</v>
      </c>
      <c r="H32" s="62" t="s">
        <v>85</v>
      </c>
      <c r="I32" s="64">
        <v>5</v>
      </c>
      <c r="J32" s="64">
        <v>7</v>
      </c>
      <c r="K32" s="64">
        <v>7</v>
      </c>
    </row>
    <row r="33" spans="1:11" x14ac:dyDescent="0.25">
      <c r="A33" s="64">
        <v>7</v>
      </c>
      <c r="B33" s="62" t="s">
        <v>85</v>
      </c>
      <c r="C33" s="64">
        <v>6</v>
      </c>
      <c r="D33" s="64">
        <v>7</v>
      </c>
      <c r="E33" s="64">
        <v>8</v>
      </c>
      <c r="G33" s="64">
        <v>7</v>
      </c>
      <c r="H33" s="62" t="s">
        <v>86</v>
      </c>
      <c r="I33" s="64">
        <v>8</v>
      </c>
      <c r="J33" s="64">
        <v>10</v>
      </c>
      <c r="K33" s="64">
        <v>15</v>
      </c>
    </row>
    <row r="34" spans="1:11" x14ac:dyDescent="0.25">
      <c r="A34" s="64">
        <v>8</v>
      </c>
      <c r="B34" s="62" t="s">
        <v>65</v>
      </c>
      <c r="C34" s="64">
        <v>8</v>
      </c>
      <c r="D34" s="64">
        <v>10</v>
      </c>
      <c r="E34" s="64">
        <v>10</v>
      </c>
      <c r="G34" s="64">
        <v>8</v>
      </c>
      <c r="H34" s="62" t="s">
        <v>65</v>
      </c>
      <c r="I34" s="64">
        <v>8</v>
      </c>
      <c r="J34" s="64">
        <v>10</v>
      </c>
      <c r="K34" s="64">
        <v>15</v>
      </c>
    </row>
    <row r="35" spans="1:11" x14ac:dyDescent="0.25">
      <c r="A35" s="64">
        <v>9</v>
      </c>
      <c r="B35" s="62" t="s">
        <v>87</v>
      </c>
      <c r="C35" s="64">
        <v>8</v>
      </c>
      <c r="D35" s="64">
        <v>10</v>
      </c>
      <c r="E35" s="64">
        <v>12</v>
      </c>
      <c r="G35" s="64">
        <v>9</v>
      </c>
      <c r="H35" s="62" t="s">
        <v>70</v>
      </c>
      <c r="I35" s="64">
        <v>5</v>
      </c>
      <c r="J35" s="64">
        <v>6</v>
      </c>
      <c r="K35" s="64">
        <v>7</v>
      </c>
    </row>
    <row r="36" spans="1:11" x14ac:dyDescent="0.25">
      <c r="A36" s="64">
        <v>10</v>
      </c>
      <c r="B36" s="62" t="s">
        <v>70</v>
      </c>
      <c r="C36" s="64">
        <v>5</v>
      </c>
      <c r="D36" s="64">
        <v>6</v>
      </c>
      <c r="E36" s="64">
        <v>7</v>
      </c>
      <c r="G36" s="64">
        <v>10</v>
      </c>
      <c r="H36" s="62" t="s">
        <v>69</v>
      </c>
      <c r="I36" s="64">
        <v>5</v>
      </c>
      <c r="J36" s="64">
        <v>8</v>
      </c>
      <c r="K36" s="64">
        <v>10</v>
      </c>
    </row>
    <row r="37" spans="1:11" x14ac:dyDescent="0.25">
      <c r="A37" s="64">
        <v>11</v>
      </c>
      <c r="B37" s="62" t="s">
        <v>74</v>
      </c>
      <c r="C37" s="64">
        <v>10</v>
      </c>
      <c r="D37" s="64">
        <v>12</v>
      </c>
      <c r="E37" s="64">
        <v>14</v>
      </c>
      <c r="G37" s="64">
        <v>11</v>
      </c>
      <c r="H37" s="62" t="s">
        <v>74</v>
      </c>
      <c r="I37" s="64">
        <v>8</v>
      </c>
      <c r="J37" s="64">
        <v>12</v>
      </c>
      <c r="K37" s="64">
        <v>14</v>
      </c>
    </row>
    <row r="38" spans="1:11" x14ac:dyDescent="0.25">
      <c r="A38" s="64">
        <v>12</v>
      </c>
      <c r="B38" s="62" t="s">
        <v>75</v>
      </c>
      <c r="C38" s="64">
        <v>2</v>
      </c>
      <c r="D38" s="64">
        <v>3</v>
      </c>
      <c r="E38" s="64">
        <v>3</v>
      </c>
      <c r="G38" s="64">
        <v>13</v>
      </c>
      <c r="H38" s="62" t="s">
        <v>75</v>
      </c>
      <c r="I38" s="64">
        <v>2</v>
      </c>
      <c r="J38" s="64">
        <v>2</v>
      </c>
      <c r="K38" s="64">
        <v>2</v>
      </c>
    </row>
    <row r="40" spans="1:11" x14ac:dyDescent="0.25">
      <c r="G40" s="67"/>
      <c r="I40" s="67"/>
      <c r="J40" s="67"/>
      <c r="K40" s="67"/>
    </row>
    <row r="41" spans="1:11" x14ac:dyDescent="0.25">
      <c r="A41" s="58" t="s">
        <v>41</v>
      </c>
      <c r="G41" s="58" t="s">
        <v>41</v>
      </c>
    </row>
    <row r="42" spans="1:11" x14ac:dyDescent="0.25">
      <c r="A42" s="59" t="s">
        <v>88</v>
      </c>
      <c r="G42" s="59" t="s">
        <v>89</v>
      </c>
    </row>
    <row r="43" spans="1:11" x14ac:dyDescent="0.25">
      <c r="A43" s="60" t="s">
        <v>90</v>
      </c>
      <c r="B43" s="60"/>
      <c r="C43" s="60"/>
      <c r="D43" s="60"/>
      <c r="E43" s="60"/>
      <c r="G43" s="61" t="s">
        <v>91</v>
      </c>
      <c r="H43" s="61"/>
      <c r="I43" s="61"/>
      <c r="J43" s="61"/>
      <c r="K43" s="61"/>
    </row>
    <row r="44" spans="1:11" x14ac:dyDescent="0.25">
      <c r="A44" s="62" t="s">
        <v>46</v>
      </c>
      <c r="B44" s="63" t="s">
        <v>47</v>
      </c>
      <c r="C44" s="62" t="s">
        <v>48</v>
      </c>
      <c r="D44" s="62"/>
      <c r="E44" s="62"/>
      <c r="G44" s="62" t="s">
        <v>46</v>
      </c>
      <c r="H44" s="63" t="s">
        <v>47</v>
      </c>
      <c r="I44" s="62" t="s">
        <v>48</v>
      </c>
      <c r="J44" s="62"/>
      <c r="K44" s="62"/>
    </row>
    <row r="45" spans="1:11" x14ac:dyDescent="0.25">
      <c r="A45" s="64" t="s">
        <v>49</v>
      </c>
      <c r="B45" s="65"/>
      <c r="C45" s="64" t="s">
        <v>50</v>
      </c>
      <c r="D45" s="64" t="s">
        <v>51</v>
      </c>
      <c r="E45" s="64" t="s">
        <v>52</v>
      </c>
      <c r="G45" s="64" t="s">
        <v>49</v>
      </c>
      <c r="H45" s="65"/>
      <c r="I45" s="64" t="s">
        <v>50</v>
      </c>
      <c r="J45" s="64" t="s">
        <v>51</v>
      </c>
      <c r="K45" s="64" t="s">
        <v>52</v>
      </c>
    </row>
    <row r="46" spans="1:11" x14ac:dyDescent="0.25">
      <c r="A46" s="64">
        <v>1</v>
      </c>
      <c r="B46" s="62" t="s">
        <v>53</v>
      </c>
      <c r="C46" s="64">
        <v>1</v>
      </c>
      <c r="D46" s="64">
        <v>1</v>
      </c>
      <c r="E46" s="64">
        <v>1</v>
      </c>
      <c r="G46" s="64">
        <v>1</v>
      </c>
      <c r="H46" s="62" t="s">
        <v>53</v>
      </c>
      <c r="I46" s="64">
        <v>1</v>
      </c>
      <c r="J46" s="64">
        <v>1</v>
      </c>
      <c r="K46" s="64">
        <v>1</v>
      </c>
    </row>
    <row r="47" spans="1:11" x14ac:dyDescent="0.25">
      <c r="A47" s="64">
        <v>2</v>
      </c>
      <c r="B47" s="62" t="s">
        <v>60</v>
      </c>
      <c r="C47" s="64">
        <v>14</v>
      </c>
      <c r="D47" s="64">
        <v>18</v>
      </c>
      <c r="E47" s="64">
        <v>21</v>
      </c>
      <c r="G47" s="64">
        <v>2</v>
      </c>
      <c r="H47" s="62" t="s">
        <v>92</v>
      </c>
      <c r="I47" s="64">
        <v>1</v>
      </c>
      <c r="J47" s="64">
        <v>2</v>
      </c>
      <c r="K47" s="64">
        <v>2</v>
      </c>
    </row>
    <row r="48" spans="1:11" x14ac:dyDescent="0.25">
      <c r="A48" s="64">
        <v>3</v>
      </c>
      <c r="B48" s="62" t="s">
        <v>93</v>
      </c>
      <c r="C48" s="64">
        <v>1</v>
      </c>
      <c r="D48" s="64">
        <v>2</v>
      </c>
      <c r="E48" s="64">
        <v>2</v>
      </c>
      <c r="G48" s="64">
        <v>3</v>
      </c>
      <c r="H48" s="62" t="s">
        <v>60</v>
      </c>
      <c r="I48" s="64">
        <v>14</v>
      </c>
      <c r="J48" s="64">
        <v>18</v>
      </c>
      <c r="K48" s="64">
        <v>21</v>
      </c>
    </row>
    <row r="49" spans="1:11" x14ac:dyDescent="0.25">
      <c r="A49" s="64">
        <v>4</v>
      </c>
      <c r="B49" s="62" t="s">
        <v>94</v>
      </c>
      <c r="C49" s="64">
        <v>8</v>
      </c>
      <c r="D49" s="64">
        <v>9</v>
      </c>
      <c r="E49" s="64">
        <v>10</v>
      </c>
      <c r="G49" s="64">
        <v>4</v>
      </c>
      <c r="H49" s="62" t="s">
        <v>95</v>
      </c>
      <c r="I49" s="64">
        <v>6</v>
      </c>
      <c r="J49" s="64">
        <v>8</v>
      </c>
      <c r="K49" s="64">
        <v>9</v>
      </c>
    </row>
    <row r="50" spans="1:11" x14ac:dyDescent="0.25">
      <c r="A50" s="64">
        <v>5</v>
      </c>
      <c r="B50" s="62" t="s">
        <v>96</v>
      </c>
      <c r="C50" s="64">
        <v>8</v>
      </c>
      <c r="D50" s="64">
        <v>10</v>
      </c>
      <c r="E50" s="64">
        <v>12</v>
      </c>
      <c r="G50" s="64">
        <v>5</v>
      </c>
      <c r="H50" s="62" t="s">
        <v>97</v>
      </c>
      <c r="I50" s="64">
        <v>5</v>
      </c>
      <c r="J50" s="64">
        <v>6</v>
      </c>
      <c r="K50" s="64">
        <v>8</v>
      </c>
    </row>
    <row r="51" spans="1:11" x14ac:dyDescent="0.25">
      <c r="A51" s="64">
        <v>6</v>
      </c>
      <c r="B51" s="62" t="s">
        <v>98</v>
      </c>
      <c r="C51" s="64">
        <v>8</v>
      </c>
      <c r="D51" s="64">
        <v>10</v>
      </c>
      <c r="E51" s="64">
        <v>12</v>
      </c>
      <c r="G51" s="64">
        <v>6</v>
      </c>
      <c r="H51" s="62" t="s">
        <v>99</v>
      </c>
      <c r="I51" s="64">
        <v>5</v>
      </c>
      <c r="J51" s="64">
        <v>7</v>
      </c>
      <c r="K51" s="64">
        <v>8</v>
      </c>
    </row>
    <row r="52" spans="1:11" x14ac:dyDescent="0.25">
      <c r="A52" s="64">
        <v>7</v>
      </c>
      <c r="B52" s="62" t="s">
        <v>100</v>
      </c>
      <c r="C52" s="64">
        <v>6</v>
      </c>
      <c r="D52" s="64">
        <v>8</v>
      </c>
      <c r="E52" s="64">
        <v>10</v>
      </c>
      <c r="G52" s="64">
        <v>7</v>
      </c>
      <c r="H52" s="62" t="s">
        <v>65</v>
      </c>
      <c r="I52" s="64">
        <v>8</v>
      </c>
      <c r="J52" s="64">
        <v>10</v>
      </c>
      <c r="K52" s="64">
        <v>10</v>
      </c>
    </row>
    <row r="53" spans="1:11" x14ac:dyDescent="0.25">
      <c r="A53" s="64">
        <v>8</v>
      </c>
      <c r="B53" s="62" t="s">
        <v>101</v>
      </c>
      <c r="C53" s="64">
        <v>8</v>
      </c>
      <c r="D53" s="64">
        <v>10</v>
      </c>
      <c r="E53" s="64">
        <v>12</v>
      </c>
      <c r="G53" s="64">
        <v>8</v>
      </c>
      <c r="H53" s="62" t="s">
        <v>102</v>
      </c>
      <c r="I53" s="64">
        <v>8</v>
      </c>
      <c r="J53" s="64">
        <v>10</v>
      </c>
      <c r="K53" s="64">
        <v>10</v>
      </c>
    </row>
    <row r="54" spans="1:11" x14ac:dyDescent="0.25">
      <c r="A54" s="64">
        <v>9</v>
      </c>
      <c r="B54" s="62" t="s">
        <v>70</v>
      </c>
      <c r="C54" s="64">
        <v>5</v>
      </c>
      <c r="D54" s="64">
        <v>6</v>
      </c>
      <c r="E54" s="64">
        <v>7</v>
      </c>
      <c r="G54" s="64">
        <v>9</v>
      </c>
      <c r="H54" s="62" t="s">
        <v>71</v>
      </c>
      <c r="I54" s="64">
        <v>6</v>
      </c>
      <c r="J54" s="64">
        <v>8</v>
      </c>
      <c r="K54" s="64">
        <v>9</v>
      </c>
    </row>
    <row r="55" spans="1:11" x14ac:dyDescent="0.25">
      <c r="A55" s="64">
        <v>10</v>
      </c>
      <c r="B55" s="62" t="s">
        <v>74</v>
      </c>
      <c r="C55" s="64">
        <v>10</v>
      </c>
      <c r="D55" s="64">
        <v>12</v>
      </c>
      <c r="E55" s="64">
        <v>14</v>
      </c>
      <c r="G55" s="64">
        <v>10</v>
      </c>
      <c r="H55" s="62" t="s">
        <v>70</v>
      </c>
      <c r="I55" s="64">
        <v>5</v>
      </c>
      <c r="J55" s="64">
        <v>6</v>
      </c>
      <c r="K55" s="64">
        <v>7</v>
      </c>
    </row>
    <row r="56" spans="1:11" x14ac:dyDescent="0.25">
      <c r="A56" s="64">
        <v>11</v>
      </c>
      <c r="B56" s="62" t="s">
        <v>75</v>
      </c>
      <c r="C56" s="64">
        <v>2</v>
      </c>
      <c r="D56" s="64">
        <v>3</v>
      </c>
      <c r="E56" s="64">
        <v>3</v>
      </c>
      <c r="G56" s="64">
        <v>11</v>
      </c>
      <c r="H56" s="62" t="s">
        <v>74</v>
      </c>
      <c r="I56" s="64">
        <v>10</v>
      </c>
      <c r="J56" s="64">
        <v>12</v>
      </c>
      <c r="K56" s="64">
        <v>14</v>
      </c>
    </row>
    <row r="57" spans="1:11" x14ac:dyDescent="0.25">
      <c r="G57" s="64">
        <v>12</v>
      </c>
      <c r="H57" s="62" t="s">
        <v>75</v>
      </c>
      <c r="I57" s="64">
        <v>2</v>
      </c>
      <c r="J57" s="64">
        <v>2</v>
      </c>
      <c r="K57" s="64">
        <v>2</v>
      </c>
    </row>
    <row r="59" spans="1:11" x14ac:dyDescent="0.25">
      <c r="A59" s="58" t="s">
        <v>41</v>
      </c>
    </row>
    <row r="60" spans="1:11" x14ac:dyDescent="0.25">
      <c r="A60" s="59" t="s">
        <v>103</v>
      </c>
    </row>
    <row r="61" spans="1:11" x14ac:dyDescent="0.25">
      <c r="A61" s="60" t="s">
        <v>104</v>
      </c>
      <c r="B61" s="60"/>
      <c r="C61" s="60"/>
      <c r="D61" s="60"/>
      <c r="E61" s="60"/>
    </row>
    <row r="62" spans="1:11" x14ac:dyDescent="0.25">
      <c r="A62" s="62" t="s">
        <v>46</v>
      </c>
      <c r="B62" s="63" t="s">
        <v>47</v>
      </c>
      <c r="C62" s="62" t="s">
        <v>48</v>
      </c>
      <c r="D62" s="62"/>
      <c r="E62" s="62"/>
    </row>
    <row r="63" spans="1:11" x14ac:dyDescent="0.25">
      <c r="A63" s="64" t="s">
        <v>49</v>
      </c>
      <c r="B63" s="65"/>
      <c r="C63" s="64" t="s">
        <v>50</v>
      </c>
      <c r="D63" s="64" t="s">
        <v>51</v>
      </c>
      <c r="E63" s="64" t="s">
        <v>52</v>
      </c>
    </row>
    <row r="64" spans="1:11" x14ac:dyDescent="0.25">
      <c r="A64" s="64">
        <v>1</v>
      </c>
      <c r="B64" s="62" t="s">
        <v>53</v>
      </c>
      <c r="C64" s="64">
        <v>1</v>
      </c>
      <c r="D64" s="64">
        <v>1</v>
      </c>
      <c r="E64" s="64">
        <v>1</v>
      </c>
    </row>
    <row r="65" spans="1:5" x14ac:dyDescent="0.25">
      <c r="A65" s="64">
        <v>2</v>
      </c>
      <c r="B65" s="62" t="s">
        <v>60</v>
      </c>
      <c r="C65" s="64">
        <v>14</v>
      </c>
      <c r="D65" s="64">
        <v>18</v>
      </c>
      <c r="E65" s="64">
        <v>21</v>
      </c>
    </row>
    <row r="66" spans="1:5" x14ac:dyDescent="0.25">
      <c r="A66" s="64">
        <v>3</v>
      </c>
      <c r="B66" s="62" t="s">
        <v>80</v>
      </c>
      <c r="C66" s="64">
        <v>1</v>
      </c>
      <c r="D66" s="64">
        <v>1</v>
      </c>
      <c r="E66" s="64">
        <v>1</v>
      </c>
    </row>
    <row r="67" spans="1:5" x14ac:dyDescent="0.25">
      <c r="A67" s="64">
        <v>4</v>
      </c>
      <c r="B67" s="62" t="s">
        <v>105</v>
      </c>
      <c r="C67" s="64">
        <v>6</v>
      </c>
      <c r="D67" s="64">
        <v>7</v>
      </c>
      <c r="E67" s="64">
        <v>10</v>
      </c>
    </row>
    <row r="68" spans="1:5" x14ac:dyDescent="0.25">
      <c r="A68" s="64">
        <v>5</v>
      </c>
      <c r="B68" s="62" t="s">
        <v>106</v>
      </c>
      <c r="C68" s="64">
        <v>5</v>
      </c>
      <c r="D68" s="64">
        <v>6</v>
      </c>
      <c r="E68" s="64">
        <v>7</v>
      </c>
    </row>
    <row r="69" spans="1:5" x14ac:dyDescent="0.25">
      <c r="A69" s="64">
        <v>6</v>
      </c>
      <c r="B69" s="62" t="s">
        <v>85</v>
      </c>
      <c r="C69" s="64">
        <v>5</v>
      </c>
      <c r="D69" s="64">
        <v>6</v>
      </c>
      <c r="E69" s="64">
        <v>7</v>
      </c>
    </row>
    <row r="70" spans="1:5" x14ac:dyDescent="0.25">
      <c r="A70" s="64">
        <v>7</v>
      </c>
      <c r="B70" s="62" t="s">
        <v>107</v>
      </c>
      <c r="C70" s="64">
        <v>8</v>
      </c>
      <c r="D70" s="64">
        <v>10</v>
      </c>
      <c r="E70" s="64">
        <v>10</v>
      </c>
    </row>
    <row r="71" spans="1:5" x14ac:dyDescent="0.25">
      <c r="A71" s="64">
        <v>8</v>
      </c>
      <c r="B71" s="62" t="s">
        <v>65</v>
      </c>
      <c r="C71" s="64">
        <v>8</v>
      </c>
      <c r="D71" s="64">
        <v>10</v>
      </c>
      <c r="E71" s="64">
        <v>10</v>
      </c>
    </row>
    <row r="72" spans="1:5" x14ac:dyDescent="0.25">
      <c r="A72" s="64">
        <v>9</v>
      </c>
      <c r="B72" s="62" t="s">
        <v>70</v>
      </c>
      <c r="C72" s="64">
        <v>5</v>
      </c>
      <c r="D72" s="64">
        <v>6</v>
      </c>
      <c r="E72" s="64">
        <v>7</v>
      </c>
    </row>
    <row r="73" spans="1:5" x14ac:dyDescent="0.25">
      <c r="A73" s="64">
        <v>10</v>
      </c>
      <c r="B73" s="62" t="s">
        <v>69</v>
      </c>
      <c r="C73" s="64">
        <v>5</v>
      </c>
      <c r="D73" s="64">
        <v>8</v>
      </c>
      <c r="E73" s="64">
        <v>10</v>
      </c>
    </row>
    <row r="74" spans="1:5" x14ac:dyDescent="0.25">
      <c r="A74" s="64">
        <v>11</v>
      </c>
      <c r="B74" s="62" t="s">
        <v>74</v>
      </c>
      <c r="C74" s="64">
        <v>10</v>
      </c>
      <c r="D74" s="64">
        <v>12</v>
      </c>
      <c r="E74" s="64">
        <v>14</v>
      </c>
    </row>
    <row r="75" spans="1:5" x14ac:dyDescent="0.25">
      <c r="A75" s="64">
        <v>12</v>
      </c>
      <c r="B75" s="62" t="s">
        <v>75</v>
      </c>
      <c r="C75" s="64">
        <v>2</v>
      </c>
      <c r="D75" s="64">
        <v>2</v>
      </c>
      <c r="E75" s="64">
        <v>2</v>
      </c>
    </row>
  </sheetData>
  <mergeCells count="14">
    <mergeCell ref="A61:E61"/>
    <mergeCell ref="B62:B63"/>
    <mergeCell ref="B25:B26"/>
    <mergeCell ref="H25:H26"/>
    <mergeCell ref="A43:E43"/>
    <mergeCell ref="G43:K43"/>
    <mergeCell ref="B44:B45"/>
    <mergeCell ref="H44:H45"/>
    <mergeCell ref="A3:E3"/>
    <mergeCell ref="G3:K3"/>
    <mergeCell ref="B4:B5"/>
    <mergeCell ref="H4:H5"/>
    <mergeCell ref="A24:E24"/>
    <mergeCell ref="G24:K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Пятигорье</vt:lpstr>
      <vt:lpstr>Лечебные программы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2026-08-18T12:34:51Z</dcterms:created>
  <dcterms:modified xsi:type="dcterms:W3CDTF">2026-08-18T12:41:39Z</dcterms:modified>
</cp:coreProperties>
</file>