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3796BE78-3693-498E-8A90-4C4717029D68}" xr6:coauthVersionLast="47" xr6:coauthVersionMax="47" xr10:uidLastSave="{00000000-0000-0000-0000-000000000000}"/>
  <bookViews>
    <workbookView xWindow="-120" yWindow="-120" windowWidth="29040" windowHeight="15720" xr2:uid="{5901729B-CC87-4486-BED1-D6B67FA27FE7}"/>
  </bookViews>
  <sheets>
    <sheet name="Кругозор" sheetId="1" r:id="rId1"/>
    <sheet name="Перечень мед.процедур" sheetId="2" r:id="rId2"/>
    <sheet name="Мед.программы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6" i="1" l="1"/>
  <c r="AA16" i="1"/>
  <c r="W16" i="1"/>
  <c r="V16" i="1"/>
  <c r="R16" i="1"/>
  <c r="Q16" i="1"/>
  <c r="M16" i="1"/>
  <c r="L16" i="1"/>
  <c r="H16" i="1"/>
  <c r="G16" i="1"/>
  <c r="AB15" i="1"/>
  <c r="AA15" i="1"/>
  <c r="W15" i="1"/>
  <c r="V15" i="1"/>
  <c r="R15" i="1"/>
  <c r="Q15" i="1"/>
  <c r="M15" i="1"/>
  <c r="L15" i="1"/>
  <c r="H15" i="1"/>
  <c r="G15" i="1"/>
  <c r="AB14" i="1"/>
  <c r="AA14" i="1"/>
  <c r="W14" i="1"/>
  <c r="V14" i="1"/>
  <c r="R14" i="1"/>
  <c r="Q14" i="1"/>
  <c r="M14" i="1"/>
  <c r="L14" i="1"/>
  <c r="H14" i="1"/>
  <c r="G14" i="1"/>
  <c r="AB13" i="1"/>
  <c r="AA13" i="1"/>
  <c r="W13" i="1"/>
  <c r="V13" i="1"/>
  <c r="R13" i="1"/>
  <c r="Q13" i="1"/>
  <c r="M13" i="1"/>
  <c r="L13" i="1"/>
  <c r="H13" i="1"/>
  <c r="G13" i="1"/>
  <c r="AB12" i="1"/>
  <c r="AA12" i="1"/>
  <c r="W12" i="1"/>
  <c r="V12" i="1"/>
  <c r="R12" i="1"/>
  <c r="Q12" i="1"/>
  <c r="M12" i="1"/>
  <c r="L12" i="1"/>
  <c r="H12" i="1"/>
  <c r="G12" i="1"/>
  <c r="AB11" i="1"/>
  <c r="AA11" i="1"/>
  <c r="Y11" i="1"/>
  <c r="W11" i="1"/>
  <c r="V11" i="1"/>
  <c r="T11" i="1"/>
  <c r="R11" i="1"/>
  <c r="Q11" i="1"/>
  <c r="O11" i="1"/>
  <c r="M11" i="1"/>
  <c r="L11" i="1"/>
  <c r="J11" i="1"/>
  <c r="H11" i="1"/>
  <c r="G11" i="1"/>
  <c r="E11" i="1"/>
  <c r="AB10" i="1"/>
  <c r="AA10" i="1"/>
  <c r="X10" i="1"/>
  <c r="W10" i="1"/>
  <c r="V10" i="1"/>
  <c r="S10" i="1"/>
  <c r="R10" i="1"/>
  <c r="Q10" i="1"/>
  <c r="N10" i="1"/>
  <c r="M10" i="1"/>
  <c r="L10" i="1"/>
  <c r="I10" i="1"/>
  <c r="H10" i="1"/>
  <c r="G10" i="1"/>
  <c r="D10" i="1"/>
  <c r="AB9" i="1"/>
  <c r="AA9" i="1"/>
  <c r="X9" i="1"/>
  <c r="W9" i="1"/>
  <c r="V9" i="1"/>
  <c r="S9" i="1"/>
  <c r="R9" i="1"/>
  <c r="Q9" i="1"/>
  <c r="N9" i="1"/>
  <c r="M9" i="1"/>
  <c r="L9" i="1"/>
  <c r="I9" i="1"/>
  <c r="H9" i="1"/>
  <c r="G9" i="1"/>
  <c r="D9" i="1"/>
  <c r="AB8" i="1"/>
  <c r="AA8" i="1"/>
  <c r="X8" i="1"/>
  <c r="W8" i="1"/>
  <c r="V8" i="1"/>
  <c r="S8" i="1"/>
  <c r="R8" i="1"/>
  <c r="Q8" i="1"/>
  <c r="N8" i="1"/>
  <c r="M8" i="1"/>
  <c r="L8" i="1"/>
  <c r="I8" i="1"/>
  <c r="H8" i="1"/>
  <c r="G8" i="1"/>
  <c r="D8" i="1"/>
  <c r="AB7" i="1"/>
  <c r="AA7" i="1"/>
  <c r="W7" i="1"/>
  <c r="V7" i="1"/>
  <c r="R7" i="1"/>
  <c r="Q7" i="1"/>
  <c r="M7" i="1"/>
  <c r="L7" i="1"/>
  <c r="H7" i="1"/>
  <c r="G7" i="1"/>
  <c r="AB6" i="1"/>
  <c r="AA6" i="1"/>
  <c r="W6" i="1"/>
  <c r="V6" i="1"/>
  <c r="R6" i="1"/>
  <c r="Q6" i="1"/>
  <c r="M6" i="1"/>
  <c r="L6" i="1"/>
  <c r="H6" i="1"/>
  <c r="G6" i="1"/>
</calcChain>
</file>

<file path=xl/sharedStrings.xml><?xml version="1.0" encoding="utf-8"?>
<sst xmlns="http://schemas.openxmlformats.org/spreadsheetml/2006/main" count="253" uniqueCount="206">
  <si>
    <t xml:space="preserve">Период </t>
  </si>
  <si>
    <t>с 13.07.26 по 24.08.2026</t>
  </si>
  <si>
    <t>с 25.08.26 по 06.09.2026</t>
  </si>
  <si>
    <t>с 07.09.26 по 30.10.2026</t>
  </si>
  <si>
    <t>с 31.10.26 по 30.11.2026</t>
  </si>
  <si>
    <t>с 01.12.26 по 28.12.2026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</si>
  <si>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</si>
  <si>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</si>
  <si>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</si>
  <si>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</si>
  <si>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</si>
  <si>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</si>
  <si>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</si>
  <si>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12 лет</t>
  </si>
  <si>
    <t>Доп. место на ребенка от 4 до 12 лет</t>
  </si>
  <si>
    <t>1К2м1к1</t>
  </si>
  <si>
    <t>1 Категория</t>
  </si>
  <si>
    <t>2-местный 1-комнатный стандарт 1 категории (главный корпус)</t>
  </si>
  <si>
    <t>Э1К2м1кК1</t>
  </si>
  <si>
    <t>1К1м1к1</t>
  </si>
  <si>
    <t>1-местный 1-комнатный стандарт 1 категории (главный корпус)</t>
  </si>
  <si>
    <t>Э1К1м1кК1</t>
  </si>
  <si>
    <t>Л1м1к1</t>
  </si>
  <si>
    <t>ЛЮКС</t>
  </si>
  <si>
    <t>Л2м1к1</t>
  </si>
  <si>
    <t>1К2м2кК4</t>
  </si>
  <si>
    <t>Л2м2кЛ1</t>
  </si>
  <si>
    <t>С2м1кЛ</t>
  </si>
  <si>
    <t>Студия</t>
  </si>
  <si>
    <t>Л2м2кЛ</t>
  </si>
  <si>
    <t>Л2м2кЛБ</t>
  </si>
  <si>
    <t>Стоимость указана на человека в сутки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</si>
  <si>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</si>
  <si>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</si>
  <si>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t>Общетерапевтическая*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</si>
  <si>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</t>
    </r>
    <r>
      <rPr>
        <b/>
        <sz val="12"/>
        <color indexed="10"/>
        <rFont val="Cambria"/>
        <family val="1"/>
        <charset val="204"/>
      </rPr>
      <t>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"Кругозор"</t>
    </r>
    <r>
      <rPr>
        <b/>
        <sz val="12"/>
        <rFont val="Cambria"/>
        <family val="1"/>
        <charset val="204"/>
      </rPr>
      <t>на 2026г</t>
    </r>
    <r>
      <rPr>
        <b/>
        <sz val="12"/>
        <color indexed="10"/>
        <rFont val="Cambria"/>
        <family val="1"/>
        <charset val="204"/>
      </rPr>
      <t>.</t>
    </r>
  </si>
  <si>
    <t>2-местный 1-комантный эконом 1 категория (коттедж №1)</t>
  </si>
  <si>
    <t>1-местный 1-комнатный эконом 1 категории (коттедж №1)</t>
  </si>
  <si>
    <t>1-местный 1-комнатный люкс джуниор сюит (главный корпус)</t>
  </si>
  <si>
    <t>1-местный 1-комнатный люкс джуниор сюит (главный корпус) при 2-х местн. размещении</t>
  </si>
  <si>
    <t>2-местный 2-комнатный стандарт 1 категория (коттедж № 4)</t>
  </si>
  <si>
    <t>2-местный 2-комнантый люкс 1 этаж (корпус люкс)</t>
  </si>
  <si>
    <t>2-местный 1-комнатный люкс студия джуниор сюит (корпус люкс)</t>
  </si>
  <si>
    <t>2-местный 2-комнатный люкс (корпус люкс)</t>
  </si>
  <si>
    <t>2-местный 2-комнатный люкс с балконом (корпус люкс)</t>
  </si>
  <si>
    <t>Перечень медицинских процедур, входящих в стоимость путевки</t>
  </si>
  <si>
    <t>10 дней</t>
  </si>
  <si>
    <t>14 дней</t>
  </si>
  <si>
    <t>21 день</t>
  </si>
  <si>
    <t>Диагностический блок</t>
  </si>
  <si>
    <t>Первичный прием и динамическое наблюдение терапевта</t>
  </si>
  <si>
    <t>Консультация врачей специалистов (по показаниям)</t>
  </si>
  <si>
    <t>Клинический анализ крови (по показаниям)</t>
  </si>
  <si>
    <t>Клинический анализ мочи (по показаниям)</t>
  </si>
  <si>
    <t>ЭКГ покоя (по показаниям повторно и с дополнительными отведениями или функциональными пробами)</t>
  </si>
  <si>
    <t>Биомпедансный анализ тела (по показаниям)</t>
  </si>
  <si>
    <t>Спирография, эхокардиография (по показаниям)</t>
  </si>
  <si>
    <t>Оздоровительный блок</t>
  </si>
  <si>
    <t>Бассейн (свободное плавание) 45 мин.</t>
  </si>
  <si>
    <t>Через день</t>
  </si>
  <si>
    <t>Естественный солярий - 2 часа</t>
  </si>
  <si>
    <t>ежедневно</t>
  </si>
  <si>
    <t>ЛФК</t>
  </si>
  <si>
    <t xml:space="preserve">Лечебная физкультура в тренажерном зале </t>
  </si>
  <si>
    <t>Лечебный блок</t>
  </si>
  <si>
    <t xml:space="preserve">Питьевое лечение минеральной водой </t>
  </si>
  <si>
    <t>Аквааэробика в закрытом бассейне (занятия в группе) 45мин.</t>
  </si>
  <si>
    <t>Нарзанные или искусственные или пароуглекислая (сухая углекислая)  ванны</t>
  </si>
  <si>
    <t>Парафинозокеритолечение</t>
  </si>
  <si>
    <t>Грязелечение: электрогрязь или грязевые аппликации</t>
  </si>
  <si>
    <t>Психотерапия</t>
  </si>
  <si>
    <t>Галотерапия (соляная комната)</t>
  </si>
  <si>
    <t>Классический ручной массаж - 1,5 ед.</t>
  </si>
  <si>
    <t>Аппаратная физиотерапия 2-х видов (по показаниям)</t>
  </si>
  <si>
    <t>2*5</t>
  </si>
  <si>
    <t>2*7</t>
  </si>
  <si>
    <t>2*10</t>
  </si>
  <si>
    <t>Ванна вихревая</t>
  </si>
  <si>
    <t>Ингаляции или десневые орошения нарзаном, орошения лица, головы</t>
  </si>
  <si>
    <t>Медикаментозное лечение без плановых курсов</t>
  </si>
  <si>
    <t>по неотложным показаниям</t>
  </si>
  <si>
    <t>ЛЕЧЕНИЕ ПО ПРОФИЛЮ «БОЛЕЗНИ СИСТЕМЫ КРОВООБРАЩЕНИЯ»</t>
  </si>
  <si>
    <t>Ишемическая болезнь сердца (стенокардия напряжения I – II функциональный класс, постинфарктный кардиосклероз (давностью более 6 месяцев), гипертоническая болезнь (I – II стадии), нейроциркуляторная астения.</t>
  </si>
  <si>
    <r>
      <t>Диагностика: консультация кардиолога</t>
    </r>
    <r>
      <rPr>
        <i/>
        <sz val="12"/>
        <color indexed="8"/>
        <rFont val="Arial"/>
        <family val="2"/>
        <charset val="204"/>
      </rPr>
      <t> (профессор, доктор мед. наук), </t>
    </r>
    <r>
      <rPr>
        <b/>
        <i/>
        <sz val="12"/>
        <color indexed="8"/>
        <rFont val="Arial"/>
        <family val="2"/>
        <charset val="204"/>
      </rPr>
      <t>   офтальмолога;</t>
    </r>
  </si>
  <si>
    <t>ЭКГ покоя (по показаниям назначаются функциональные пробы), суточный мониторинг ЭКГ (Холтер-ЭКГ), суточный мониторинг АД (СМАД), цветная допплер эхокардиография; определение вариабельности сердечного ритма (ВСР); дуплексное сканирование сосудов шеи, дуплексное сканирование сосудов верхних и  нижних конечностей;</t>
  </si>
  <si>
    <t> холестериновый профиль (холестерин общий; липопротеиды высокой, низкой   плотности; триглицериды; коэффициент атерогенности), тестостерон, глюкоза крови, калий крови.</t>
  </si>
  <si>
    <t>По результатам обследования – подбор медикаментозной терапии с контролем в конце курса лечения.</t>
  </si>
  <si>
    <r>
      <t>Лечение</t>
    </r>
    <r>
      <rPr>
        <i/>
        <sz val="12"/>
        <color indexed="8"/>
        <rFont val="Arial"/>
        <family val="2"/>
        <charset val="204"/>
      </rPr>
      <t>: нарзанные ванны, хвойно-жемчужные ванны, йодо-бромные ванны, массаж, физиотерапевтическое лечение (общая магнитная терапия (АЛМА), лазеротерапия, интерференцтерапия и др.; водолечение (бассейн, гидромассаж, душ «Шарко», веерный душ, циркулярный душ); питьевое водолечение (минеральные воды «Славяновская», «Нарзан»); климатолечение (воздушные ванны, солнечные ванны); занятия в тренажерном зале, на кардиотренажерах; фиточай; парентеральное курсовое медикаментозное лечение (по показаниям)</t>
    </r>
  </si>
  <si>
    <r>
      <t>ОЖИДАЕМЫЙ ЭФФЕКТ</t>
    </r>
    <r>
      <rPr>
        <sz val="12"/>
        <color indexed="8"/>
        <rFont val="Arial"/>
        <family val="2"/>
        <charset val="204"/>
      </rPr>
      <t>: нормализация артериального давления и пульса, понижение функционального класса стенокардии, снижение массы тела, повышение работоспособности, улучшение общего самочувствия.</t>
    </r>
  </si>
  <si>
    <t>ЛЕЧЕНИЕ ПО ПРОФИЛЮ «БОЛЕЗНИ ОРГАНОВ ДЫХАНИЯ»</t>
  </si>
  <si>
    <t>Хроническая обструктивная болезнь легких, хронический простой бронхит, бронхиальная астма вне обострения, респираторный аллергоз.</t>
  </si>
  <si>
    <r>
      <t>Диагностика: </t>
    </r>
    <r>
      <rPr>
        <i/>
        <sz val="12"/>
        <color indexed="8"/>
        <rFont val="Arial"/>
        <family val="2"/>
        <charset val="204"/>
      </rPr>
      <t>клинический анализ крови, мочи; ЭКГ покоя; определение функции внешнего дыхания, пикфлоуметрия (оценка пиковой скорости выдоха); флюорография, рентгенография легких (по показаниям)</t>
    </r>
  </si>
  <si>
    <r>
      <t>Лечение</t>
    </r>
    <r>
      <rPr>
        <i/>
        <sz val="12"/>
        <color indexed="8"/>
        <rFont val="Arial"/>
        <family val="2"/>
        <charset val="204"/>
      </rPr>
      <t>: нарзанная ванна, пенно-солодковая ванна, эвкалипто-ментоловая ванна; климатотерапия (лечебные прогулки по терренкуру, солнечные и  воздушные ванны),тепло-щелочные и лекарственные ингаляции; массаж, дренирующий массаж, вакуумный массаж; дыхательная гимнастика;</t>
    </r>
  </si>
  <si>
    <t>водолечение (бассейн, гидромассаж, душ «Шарко», веерный душ, циркулярный душ, шотландский душ); общая магнитная терапия (АЛМА); галотерапия; аппаратная физиотерапия, питьевое лечение минеральной водой, отварами лекарственных трав</t>
  </si>
  <si>
    <t>ОЖИДАЕМЫЙ ЭФФЕКТ: уменьшение кашля, одышки, снижение активности проявления аллергических реакций, предупреждение развития осложнений и рецидивов заболеваний органов дыхания. Улучшение качества сна. Улучшение общего самочувствия.</t>
  </si>
  <si>
    <t>ЛЕЧЕНИЕ ПО ПРОФИЛЮ «БОЛЕЗНИ ОРГАНОВ ПИЩЕВАРЕНИЯ»</t>
  </si>
  <si>
    <t>Хронические гастриты, дуодениты, язвенная болезнь желудка и 12 перстной кишки в стадии ремиссии, стеатогепатоз, хронические панкреатиты, синдром раздраженного толстого кишечника, колиты</t>
  </si>
  <si>
    <r>
      <t>Диагностика</t>
    </r>
    <r>
      <rPr>
        <i/>
        <sz val="12"/>
        <color indexed="8"/>
        <rFont val="Arial"/>
        <family val="2"/>
        <charset val="204"/>
      </rPr>
      <t>: </t>
    </r>
    <r>
      <rPr>
        <b/>
        <i/>
        <sz val="12"/>
        <color indexed="8"/>
        <rFont val="Arial"/>
        <family val="2"/>
        <charset val="204"/>
      </rPr>
      <t>консультация врача гастроэнтеролога</t>
    </r>
    <r>
      <rPr>
        <i/>
        <sz val="12"/>
        <color indexed="8"/>
        <rFont val="Arial"/>
        <family val="2"/>
        <charset val="204"/>
      </rPr>
      <t>; биоимпедансометрия, хелико-тест (тест на наличие бактерий вызывающих гастриты, язвенную болезнь, рак желудка); УЗИ-диагностика органов брюшной полости; ректороманоскопия (исследование сигмовидной и прямой кишки);</t>
    </r>
  </si>
  <si>
    <r>
      <t>Лечение</t>
    </r>
    <r>
      <rPr>
        <i/>
        <sz val="12"/>
        <color indexed="8"/>
        <rFont val="Arial"/>
        <family val="2"/>
        <charset val="204"/>
      </rPr>
      <t>: диетическое питание, питьевое водолечение (минеральные воды «Ессентуки-4», «Нарзан»), кислородный коктейль, отвары лечебных трав; аппаратная физиотерапия, кишечные орошения (с нарзаном и отварами трав), микроклизмы, различные виды тюбажей по показаниям (СМТ – тюбаж, тюбаж на минеральной воде, оливковом масле); общая магнитная терапия (АЛМА);</t>
    </r>
  </si>
  <si>
    <t>нарзанные ванны, хвойно-жемчужные ванны; массаж; аппаратная физиотерапия; водолечение (бассейн, гидромассаж, душ «Шарко», веерный душ, циркулярный душ);</t>
  </si>
  <si>
    <t>ОЖИДАЕМЫЙ ЭФФЕКТ: Уменьшение болевого синдрома. Улучшение общего самочувствия. Повышение жизненных сил. Нормализация аппетита. Рекомендации по правильному питанию. </t>
  </si>
  <si>
    <t>ЛЕЧЕНИЕ ПО ПРОФИЛЮ «БОЛЕЗНИ НЕРВНОЙ СИСТЕМЫ»</t>
  </si>
  <si>
    <t>Лечение неврозов и панических атак, консультирование, оценка уровня тревоги и депрессии, медикаментозная коррекция.</t>
  </si>
  <si>
    <t>Детская психосоматика, психогигиеническое консультирование родителей.</t>
  </si>
  <si>
    <t>Психотерапевтические методики; групповые психотерапевтические сеансы. Техника дыхательной релаксации при вегетативной дисфункции нервной системы. Техники нейролингвистического программирования.</t>
  </si>
  <si>
    <t>С какими проблемами обращаются к психотерапевту: различные неврозы, включая депрессивный, невротические реакции, психотравмирующая ситуация, личностный и профессиональный стресс, внутрисемейные конфликты, проблемы супружеской адаптации, проблемы самоуважения, тревожность, страхи, панические расстройства, навязчивости, агрессивность, нарушение сна, психосоматические расстройства, нарушения аппетита и пр.</t>
  </si>
  <si>
    <t>Образ жизни, напряженный ритм работы, многочисленные стрессы существенно влияют на психо-физическое состояние человека. Постоянное напряжение, неудовлетворенность истощают силы, усиливают тревогу, нарушают сон, отнимают надежду. Как помочь себе и близким? Ответы на эти и многие другие вопросы можно получить на первичном медико-психологическом консультировании психотерапевта нашего санатория, врача первой квалификационной категории Павловских Оксаны Викторовны.</t>
  </si>
  <si>
    <t>А также дисциркуляторная энцефалопатия I-II стадии, радикулиты, радикулопатии.</t>
  </si>
  <si>
    <r>
      <t>Диагностика</t>
    </r>
    <r>
      <rPr>
        <i/>
        <sz val="12"/>
        <color indexed="8"/>
        <rFont val="Arial"/>
        <family val="2"/>
        <charset val="204"/>
      </rPr>
      <t>: </t>
    </r>
    <r>
      <rPr>
        <b/>
        <i/>
        <sz val="12"/>
        <color indexed="8"/>
        <rFont val="Arial"/>
        <family val="2"/>
        <charset val="204"/>
      </rPr>
      <t>консультация врача невролога, психотерапевта</t>
    </r>
    <r>
      <rPr>
        <i/>
        <sz val="12"/>
        <color indexed="8"/>
        <rFont val="Arial"/>
        <family val="2"/>
        <charset val="204"/>
      </rPr>
      <t>;</t>
    </r>
  </si>
  <si>
    <t>Дуплексное сканирование сосудов шеи; МРТ (по показаниям);  </t>
  </si>
  <si>
    <t> ЭКГ покоя, биохимический анализ крови: липидограмма, глюкоза крови, ПТИ, МНО.</t>
  </si>
  <si>
    <r>
      <t>Лечение</t>
    </r>
    <r>
      <rPr>
        <i/>
        <sz val="12"/>
        <color indexed="8"/>
        <rFont val="Arial"/>
        <family val="2"/>
        <charset val="204"/>
      </rPr>
      <t>: нарзанные ванны, хвойно-жемчужные ванны, хвойные ванны; электролечение, массаж, иглорефлексотерапия;</t>
    </r>
  </si>
  <si>
    <t>климатолечение: воздушные ванны, терренкур; ЛФК;  аппаратная физиотерапия, питьевое лечение минеральной водой, водолечение (гидромассаж, душ “Шарко”, циркулярный душ, веерный душ), грязелечение.</t>
  </si>
  <si>
    <t>ОЖИДАЕМЫЙ ЭФФЕКТ: Улучшение общего самочувствия. Повышение работоспособности.   Снижение массы тела. Повышение мышечного тонуса. Нормализация сна. Повышение общего качества жизни.</t>
  </si>
  <si>
    <t>ЛЕЧЕНИЕ ПО ПРОФИЛЮ «БОЛЕЗНИ МУЖСКОЙ ПОЛОВОЙ СФЕРЫ»</t>
  </si>
  <si>
    <t>Хронические воспалительные заболевания предстательной железы, доброкачественная гиперплазия предстательной железы, хронический пиелонефрит, хронический цистит, лечение бесплодия, сексуальные нарушения.</t>
  </si>
  <si>
    <r>
      <t>Диагностика</t>
    </r>
    <r>
      <rPr>
        <i/>
        <sz val="12"/>
        <color indexed="8"/>
        <rFont val="Arial"/>
        <family val="2"/>
        <charset val="204"/>
      </rPr>
      <t>: </t>
    </r>
    <r>
      <rPr>
        <b/>
        <i/>
        <sz val="12"/>
        <color indexed="8"/>
        <rFont val="Arial"/>
        <family val="2"/>
        <charset val="204"/>
      </rPr>
      <t>консультация врача уролога-андролога</t>
    </r>
    <r>
      <rPr>
        <i/>
        <sz val="12"/>
        <color indexed="8"/>
        <rFont val="Arial"/>
        <family val="2"/>
        <charset val="204"/>
      </rPr>
      <t>;</t>
    </r>
  </si>
  <si>
    <t> клинический анализ мочи, крови; ИФА-диагностика, ПЦР диагностика заболеваний передающихся половым путем; УЗИ-диагностика почек, мочевого пузыря, предстательной железы. Полового члена в том числе с медикаментозной индукцией эрекции; онкомаркеры (ПСА общий, связанный, свободный); тестостерон, секссвязывающий глобулин; гормональный фон: исследование гормонов  половой сферы.</t>
  </si>
  <si>
    <r>
      <t>Лечение</t>
    </r>
    <r>
      <rPr>
        <i/>
        <sz val="12"/>
        <color indexed="8"/>
        <rFont val="Arial"/>
        <family val="2"/>
        <charset val="204"/>
      </rPr>
      <t>: нарзанные ванны, хвойно-жемчужные ванны; массаж, иглорефлексотерапия; климатолечение: воздушные ванны, терренкур; ЛФК; фиточай питьевое лечение минеральной водой; аппаратная физиотерапия, в том числе на аппарате «Андрогин», ЛОД-терапия, УВТ терапия; водолечение (гидромассаж, душ “Шарко”, циркулярный душ, веерный душ восходящий душ), грязелечение.</t>
    </r>
  </si>
  <si>
    <t>ОЖИДАЕМЫЙ ЭФФЕКТ: Улучшение качества жизни. Исчезновение или уменьшение выраженности основных признаков заболевания: отеков, задержки мочи, болей при мочеиспускании. Восстановление эректильной функции. Улучшение общего самочувствия. Повышение самооценки.</t>
  </si>
  <si>
    <t>ЛЕЧЕНИЕ ПО ПРОФИЛЮ "БОЛЕЗНИ КОСТНО-МЫШЕЧНОЙ СИСТЕМЫ И СОЕДИНИТЕЛЬНОЙ ТКАНИ"</t>
  </si>
  <si>
    <t> Дегенеративные заболевания хрящевой ткани, остеохондроз, артроз, сколиоз позвоночника I степени.</t>
  </si>
  <si>
    <r>
      <t>Диагностика: консультация инструктора ЛФК</t>
    </r>
    <r>
      <rPr>
        <i/>
        <sz val="12"/>
        <color indexed="8"/>
        <rFont val="Arial"/>
        <family val="2"/>
        <charset val="204"/>
      </rPr>
      <t>; ЭКГ, клинический анализ крови и мочи (по показаниям), биохимический анализ крови (мочевая кислота, C-реактивный белок).</t>
    </r>
  </si>
  <si>
    <r>
      <t>Лечение:</t>
    </r>
    <r>
      <rPr>
        <i/>
        <sz val="12"/>
        <color indexed="8"/>
        <rFont val="Arial"/>
        <family val="2"/>
        <charset val="204"/>
      </rPr>
      <t> бишофитные ванны, мануальная терапия, тракционная терапия, подводное вытяжение позвоночника  на аппарате «Акватракцион» , массаж классический и с элементами мануальной терапии, аппаратная физиотерапия (общая магнитная терапия (АЛМА); электрофорез с карипаином, лазеротерапия, СМТ-терапия, вакуумный массаж, виброкушетка “Нуга-бест”), ЛФК.</t>
    </r>
  </si>
  <si>
    <t>Специализированная программа “Остеохондроз”</t>
  </si>
  <si>
    <r>
      <t>Ожидаемый эффект:</t>
    </r>
    <r>
      <rPr>
        <sz val="12"/>
        <color indexed="8"/>
        <rFont val="Arial"/>
        <family val="2"/>
        <charset val="204"/>
      </rPr>
      <t> уменьшение болевого синдрома, устранение мышечного напряжения, повышение подвижности суставов и позвоночника.</t>
    </r>
  </si>
  <si>
    <t>Повышение физической активности, улучшение общего самочувствия.</t>
  </si>
  <si>
    <t>ЛЕЧЕНИЕ ПО ПРОФИЛЮ «БОЛЕЗНИ ЖЕНСКОЙ ПОЛОВОЙ СФЕРЫ»</t>
  </si>
  <si>
    <t> Хронические воспалительные заболевания женской репродуктивной системы</t>
  </si>
  <si>
    <r>
      <t>Диагностика: </t>
    </r>
    <r>
      <rPr>
        <b/>
        <i/>
        <sz val="12"/>
        <color indexed="8"/>
        <rFont val="Arial"/>
        <family val="2"/>
        <charset val="204"/>
      </rPr>
      <t>консультация врача гинеколога</t>
    </r>
    <r>
      <rPr>
        <i/>
        <sz val="12"/>
        <color indexed="8"/>
        <rFont val="Arial"/>
        <family val="2"/>
        <charset val="204"/>
      </rPr>
      <t>, УЗИ-диагностика органов малого таза, ИФА-диагностика заболеваний передающихся половым путем; мазок на цитологию.</t>
    </r>
  </si>
  <si>
    <t>Лечение: гинекологические нарзанные орошения, вагинальные грязевые тампоны;  нарзанные ванны, хвойно-жемчужные ванны; массаж, иглорефлексотерапия; климатолечение: воздушные ванны, терренкур; ЛФК; фиточай питьевое лечение минеральной водой;</t>
  </si>
  <si>
    <r>
      <t>Ожидаемый эффект</t>
    </r>
    <r>
      <rPr>
        <sz val="12"/>
        <color indexed="8"/>
        <rFont val="Arial"/>
        <family val="2"/>
        <charset val="204"/>
      </rPr>
      <t> снятие болевого синдрома, уменьшение воспаления, нормализация работы органов женской половой сферы, улучшение качества жизни.</t>
    </r>
  </si>
  <si>
    <t>ЛЕЧЕНИЕ ПО ПРОФИЛЮ «БОЛЕЗНИ ЭНДОКРИННОЙ СИСТЕМЫ, РАССТРОЙСТВА ПИТАНИЯ И НАРУШЕНИЯ ОБМЕНА ВЕЩЕСТВ»</t>
  </si>
  <si>
    <t>Ожирение, сахарный диабет, кардио-метаболический синдром, дислипидемия</t>
  </si>
  <si>
    <t>Диагностика: консультация врача эндокринголога;</t>
  </si>
  <si>
    <t>ЭКГ, диагностика нарушений углеводного обмена (глюкоза крови, суточный профиль глюкозы в крови, гликозилированный гемоглобин, инсулин, C-пептид), холестериновый профиль (холестерин общий; липопротеиды высокой, низкой и промежуточной плотности; триглицериды; коэффициент атерогенности), креатинин, мочевая кислота, тестостерон;</t>
  </si>
  <si>
    <t>Лечение:</t>
  </si>
  <si>
    <t> разгрузочная диетотерапия, нарзанные ванны, бишофитные ванны, массаж, аппаратная физиотерапия, виброплатформа, прессотерапия, гидротерапия (гидромассаж, душ “Шарко”, веерный душ, контрастные ванны), психотерапия;</t>
  </si>
  <si>
    <t>Специализированные программы “Коррекция метаболического синдрома”</t>
  </si>
  <si>
    <t>ОЖИДАЕМЫЙ ЭФФЕКТ: Улучшение общего самочувствия и настроения. Снижение веса и уменьшение объемов тела. Нормализация аппетита Улучшение обменных процессов. Снижение повышенного уровня сахара в крови.  </t>
  </si>
  <si>
    <t>Санаторий "Кругозор" предлагает классическое санаторно-курортное лечение, а также специализированные медицинские программы, которые подбираются индивидуально, после консультации с лечащим врачом.</t>
  </si>
  <si>
    <t>Лечение по профилю «заболевание верхних дыхательных путей»</t>
  </si>
  <si>
    <t>Хроническая фарингит, хронический тонзиллит, хронический ринит, хронический гайморит.</t>
  </si>
  <si>
    <t>Диагностика: консультация врача оториноларинголога; клинический анализ крови, мочи; ЭКГ покоя; флюорография.</t>
  </si>
  <si>
    <r>
      <t>Лечение</t>
    </r>
    <r>
      <rPr>
        <sz val="12"/>
        <color indexed="8"/>
        <rFont val="Arial"/>
        <family val="2"/>
        <charset val="204"/>
      </rPr>
      <t>: нарзанная ванна, пенно-солодковая ванна, эвкалипто-ментоловая ванна; климатотерапия (лечебные прогулки по терренкуру, солнечные и воздушные ванны),тепло-щелочные и лекарственные ингаляции; массаж, дыхательная гимнастика; водолечение (бассейн, гидромассаж, душ «Шарко», веерный душ, циркулярный душ, шотландский душ); аппаратная физиотерапия, питьевое лечение минеральной водой, отварами лекарственных трав. Вакуумное промывание небных миндалин аппаратом «Тонзиллор», инстилляция глотки и носа лекарственными средствами, пневмомассаж барабанных перепонок, промывание пазух носа «Кукушка», фонофорез небных миндалин с антисептиком, удаление серных пробок.</t>
    </r>
  </si>
  <si>
    <t>ОЖИДАЕМЫЙ ЭФФЕКТ: сочетания фармакотерапии с природными ресурсами, которые используются при санаторном лечении способствуют уменьшению кашля, улучшению носового дыхания, снижению активности проявления аллергических реакций, предупреждению развития осложнений и рецидивов заболеваний органов дыхания. Улучшают качества сна. Улучшают общее самочувствие.</t>
  </si>
  <si>
    <t>Медицинские услуги,</t>
  </si>
  <si>
    <t>включенные в стоимость путевки (продолжительность путевки 21 день)</t>
  </si>
  <si>
    <t>Бальнеолечение (8-10 процедур - через день)</t>
  </si>
  <si>
    <t>Минеральные нарзанные ванны (при противопоказанности нарзанных ванн: пароуглекислые ванны или хвойно-жемчужные ванны, йодобромные ванны, бишофитные ванны, пенно-солодковые, эвкалипто-ментоловые, серные, скипидарные).</t>
  </si>
  <si>
    <t>Водолечение (8-10 процедур  - через день)</t>
  </si>
  <si>
    <t>Бассейн, вихревые ванны конечностей </t>
  </si>
  <si>
    <t>Грязелечение (8-10 процедур - через день)</t>
  </si>
  <si>
    <t>Электрогрязелечение местное, грязевые аппликации, грязевые тампоны - ректальные, вагинальные; пародонтогрязь</t>
  </si>
  <si>
    <t>Массаж (8-10 процедур)</t>
  </si>
  <si>
    <t>Лечебный классический массаж (1,5 единицы)</t>
  </si>
  <si>
    <t>Физиотерапия (8-10 процедур)</t>
  </si>
  <si>
    <t>Электротерапия, магнитотерапия (общая, местная), лазерная терапия, вакуумный массаж, галотерапия, парафинозокеритолечение</t>
  </si>
  <si>
    <t>Климатолечение</t>
  </si>
  <si>
    <t>Воздушные ванны, солнечные ванны</t>
  </si>
  <si>
    <t>Ингаляции (8-10 процедур)</t>
  </si>
  <si>
    <t>масляные ингаляции, щелочные ингаляции, ультразвуковые ингаляции</t>
  </si>
  <si>
    <t>Кинезотерапия</t>
  </si>
  <si>
    <t>Утренняя гимнастика, гимнастика в бассейне, механотерапия (тренажеры в тренажерном зале),  комплексы  лечебной физкультуры, спортивные игры (настольный теннис, волейбол, бадминтон), терренкур на территории санатория</t>
  </si>
  <si>
    <t>Психотерапия (8-10 процедур)</t>
  </si>
  <si>
    <t>Компьютерная психодиагностика, аутогенная тренировка, цветоритмотерапия</t>
  </si>
  <si>
    <t>Терапевтическая стоматология</t>
  </si>
  <si>
    <t>Профосмотр, десневые орошения нарзаном, лечение заболеваний десен, лечение кариеса (с применением отечественных материалов).</t>
  </si>
  <si>
    <t>Диагностика</t>
  </si>
  <si>
    <t>Электрокардиография с компьютерной интерпретацией заключения, эхокардиография (УЗИ сердца), спирография, биоимпедансный анализ состава тела, ректороманоскопия, клинический анализ мочи, клинический анализ крови, биохомический анализ крови: ПТИ, глюкоза крови(однократно) </t>
  </si>
  <si>
    <t>Консультации специалистов</t>
  </si>
  <si>
    <t>Кардиолог (д.м.н.), аллерголог-иммунолог (к.м.н.), гастроэнтеролог, гинеколог, невролог, оториноларинголог, офтальмолог, педиатр, психотерапевт, стоматолог, терапевт, уролог, эндокринолог, врач лечебной физкультуры.</t>
  </si>
  <si>
    <r>
      <t>Медицинские услуги - за дополнительную плату </t>
    </r>
    <r>
      <rPr>
        <i/>
        <sz val="12"/>
        <color indexed="8"/>
        <rFont val="Arial"/>
        <family val="2"/>
        <charset val="204"/>
      </rPr>
      <t>(по рекомендации лечащего врача)</t>
    </r>
  </si>
  <si>
    <t>Водолечение</t>
  </si>
  <si>
    <t>1. Души: Шарко, циркулярный, веерный, дождевой, восходящий, Шотландский</t>
  </si>
  <si>
    <t>2. Подводный душ-массаж</t>
  </si>
  <si>
    <t>3. хвойно-жемчужные ванны, йодобромные ванны, бишофитные ванны, скипидарные, эвкалипто-ментоловые, серные – в дополнение к нарзанным ваннам</t>
  </si>
  <si>
    <t>4. Подводное вытяжение позвоночника</t>
  </si>
  <si>
    <t>Сеансы мануальной терапии</t>
  </si>
  <si>
    <t>Массаж</t>
  </si>
  <si>
    <t>1. Лечебный общий, дополнительные зоны массажа</t>
  </si>
  <si>
    <t>Иглорефлексотерапия</t>
  </si>
  <si>
    <t>1. Пломбирование зубов композитным материалом</t>
  </si>
  <si>
    <t>2. Ультразвуковая чистка зубов</t>
  </si>
  <si>
    <t>3. Программы по лечению пародонтоза, пародонтита</t>
  </si>
  <si>
    <t>Физиотерапия</t>
  </si>
  <si>
    <r>
      <t>1. Сауна </t>
    </r>
    <r>
      <rPr>
        <i/>
        <sz val="12"/>
        <color indexed="8"/>
        <rFont val="Arial"/>
        <family val="2"/>
        <charset val="204"/>
      </rPr>
      <t>(финская)</t>
    </r>
  </si>
  <si>
    <r>
      <t>2. Прессотерапия </t>
    </r>
    <r>
      <rPr>
        <i/>
        <sz val="12"/>
        <color indexed="8"/>
        <rFont val="Arial"/>
        <family val="2"/>
        <charset val="204"/>
      </rPr>
      <t>(лимфодренаж)</t>
    </r>
  </si>
  <si>
    <t>3. Виброплатформа</t>
  </si>
  <si>
    <t>4. Ударно-волновая терапия</t>
  </si>
  <si>
    <t>5. Электрофорез с карипаином</t>
  </si>
  <si>
    <t>Фитотерапия</t>
  </si>
  <si>
    <t>1. Фитосборы, кислородные и витаминные коктейли</t>
  </si>
  <si>
    <t>1. Холтеровское суточное ЭКГ- мониторирование и АД-мониторирование</t>
  </si>
  <si>
    <t>2. Биохимические и иммунологические исследования</t>
  </si>
  <si>
    <r>
      <t>3. Ультразвуковые исследования </t>
    </r>
    <r>
      <rPr>
        <i/>
        <sz val="12"/>
        <color indexed="8"/>
        <rFont val="Arial"/>
        <family val="2"/>
        <charset val="204"/>
      </rPr>
      <t>(кроме УЗИ сердца)</t>
    </r>
  </si>
  <si>
    <t>Гинекология и урология</t>
  </si>
  <si>
    <t>1. Специализированная лабораторная и цитологическая диагностика.</t>
  </si>
  <si>
    <t>2. Ультразвуковая диагностика</t>
  </si>
  <si>
    <t>3. Вагинальные орошения нарзаном</t>
  </si>
  <si>
    <t>4. Массаж предстательной железы</t>
  </si>
  <si>
    <r>
      <t>5. Физиотерапия на специализированных аппаратах: "Андро-Гин",  "Ярило-Синхро-02", ЛОД-терапия</t>
    </r>
    <r>
      <rPr>
        <i/>
        <sz val="12"/>
        <color indexed="8"/>
        <rFont val="Arial"/>
        <family val="2"/>
        <charset val="204"/>
      </rPr>
      <t>(локальная декомпрессия)</t>
    </r>
  </si>
  <si>
    <t>Колопроктология</t>
  </si>
  <si>
    <t>1. Кишечные орошения нарзаном</t>
  </si>
  <si>
    <t>2. Микроклизмы</t>
  </si>
  <si>
    <t>Номенклатура медицинских услуг постоянно расширяется.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</si>
</sst>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color theme="3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i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  <font>
      <i/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92">
    <xf numFmtId="0" fontId="0" fillId="0" borderId="0" xfId="0"/>
    <xf numFmtId="3" fontId="3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3" fontId="11" fillId="2" borderId="8" xfId="0" applyNumberFormat="1" applyFont="1" applyFill="1" applyBorder="1" applyAlignment="1">
      <alignment horizontal="center" vertical="center"/>
    </xf>
    <xf numFmtId="3" fontId="11" fillId="0" borderId="9" xfId="3" applyNumberFormat="1" applyFont="1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3" fontId="11" fillId="2" borderId="10" xfId="0" applyNumberFormat="1" applyFont="1" applyFill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3" fontId="11" fillId="2" borderId="17" xfId="0" applyNumberFormat="1" applyFont="1" applyFill="1" applyBorder="1" applyAlignment="1">
      <alignment horizontal="center" vertical="center"/>
    </xf>
    <xf numFmtId="3" fontId="11" fillId="0" borderId="18" xfId="3" applyNumberFormat="1" applyFont="1" applyFill="1" applyBorder="1" applyAlignment="1">
      <alignment horizontal="center" vertical="center"/>
    </xf>
    <xf numFmtId="3" fontId="11" fillId="2" borderId="18" xfId="0" applyNumberFormat="1" applyFont="1" applyFill="1" applyBorder="1" applyAlignment="1">
      <alignment horizontal="center" vertical="center"/>
    </xf>
    <xf numFmtId="3" fontId="11" fillId="2" borderId="19" xfId="0" applyNumberFormat="1" applyFont="1" applyFill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3" fontId="11" fillId="2" borderId="23" xfId="0" applyNumberFormat="1" applyFont="1" applyFill="1" applyBorder="1" applyAlignment="1">
      <alignment horizontal="center" vertical="center"/>
    </xf>
    <xf numFmtId="3" fontId="11" fillId="2" borderId="24" xfId="0" applyNumberFormat="1" applyFont="1" applyFill="1" applyBorder="1" applyAlignment="1">
      <alignment horizontal="center" vertical="center"/>
    </xf>
    <xf numFmtId="3" fontId="11" fillId="2" borderId="25" xfId="0" applyNumberFormat="1" applyFont="1" applyFill="1" applyBorder="1" applyAlignment="1">
      <alignment horizontal="center" vertical="center"/>
    </xf>
    <xf numFmtId="3" fontId="11" fillId="0" borderId="23" xfId="0" applyNumberFormat="1" applyFont="1" applyBorder="1" applyAlignment="1">
      <alignment horizontal="center" vertical="center"/>
    </xf>
    <xf numFmtId="3" fontId="11" fillId="0" borderId="24" xfId="3" applyNumberFormat="1" applyFont="1" applyFill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3" fontId="11" fillId="0" borderId="29" xfId="0" applyNumberFormat="1" applyFont="1" applyBorder="1" applyAlignment="1">
      <alignment horizontal="center" vertical="center"/>
    </xf>
    <xf numFmtId="3" fontId="11" fillId="0" borderId="30" xfId="3" applyNumberFormat="1" applyFont="1" applyFill="1" applyBorder="1" applyAlignment="1">
      <alignment horizontal="center" vertical="center"/>
    </xf>
    <xf numFmtId="3" fontId="11" fillId="0" borderId="30" xfId="0" applyNumberFormat="1" applyFont="1" applyBorder="1" applyAlignment="1">
      <alignment horizontal="center" vertical="center"/>
    </xf>
    <xf numFmtId="3" fontId="11" fillId="2" borderId="31" xfId="0" applyNumberFormat="1" applyFont="1" applyFill="1" applyBorder="1" applyAlignment="1">
      <alignment horizontal="center" vertical="center"/>
    </xf>
    <xf numFmtId="3" fontId="11" fillId="2" borderId="3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1" fillId="0" borderId="0" xfId="0" applyFont="1"/>
    <xf numFmtId="3" fontId="5" fillId="0" borderId="0" xfId="0" applyNumberFormat="1" applyFont="1" applyAlignment="1">
      <alignment vertical="top"/>
    </xf>
    <xf numFmtId="0" fontId="14" fillId="0" borderId="0" xfId="0" applyFont="1" applyAlignment="1">
      <alignment horizontal="center"/>
    </xf>
    <xf numFmtId="3" fontId="3" fillId="0" borderId="5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left" vertical="top" wrapText="1"/>
    </xf>
    <xf numFmtId="0" fontId="19" fillId="0" borderId="36" xfId="0" applyFont="1" applyBorder="1" applyAlignment="1">
      <alignment horizontal="left" vertical="top" wrapText="1"/>
    </xf>
    <xf numFmtId="0" fontId="19" fillId="0" borderId="37" xfId="0" applyFont="1" applyBorder="1" applyAlignment="1">
      <alignment horizontal="left" vertical="top" wrapText="1"/>
    </xf>
    <xf numFmtId="0" fontId="19" fillId="0" borderId="35" xfId="0" applyFont="1" applyBorder="1" applyAlignment="1">
      <alignment horizontal="left" vertical="top" wrapText="1"/>
    </xf>
    <xf numFmtId="0" fontId="20" fillId="3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0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 indent="1"/>
    </xf>
    <xf numFmtId="0" fontId="25" fillId="0" borderId="0" xfId="0" applyFont="1" applyAlignment="1">
      <alignment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 indent="1"/>
    </xf>
  </cellXfs>
  <cellStyles count="4">
    <cellStyle name="Обычный" xfId="0" builtinId="0"/>
    <cellStyle name="Обычный 2 3 2 2" xfId="2" xr:uid="{2FAA3E77-6B24-42C5-B9B2-77036A16D126}"/>
    <cellStyle name="Обычный_Лист1" xfId="1" xr:uid="{71A915D0-6C0E-40ED-89A2-77BB7FA7FC3F}"/>
    <cellStyle name="Финансовый [0] 3" xfId="3" xr:uid="{980E9EE1-17E0-4D2F-A4DF-FB93104D3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D1F4-BB6C-4CA4-B5A7-49A46A3F6983}">
  <sheetPr>
    <tabColor rgb="FF00B050"/>
  </sheetPr>
  <dimension ref="A1:AE18"/>
  <sheetViews>
    <sheetView tabSelected="1" workbookViewId="0">
      <selection activeCell="H20" sqref="H20"/>
    </sheetView>
  </sheetViews>
  <sheetFormatPr defaultRowHeight="15" x14ac:dyDescent="0.25"/>
  <cols>
    <col min="1" max="1" width="13.42578125" customWidth="1"/>
    <col min="2" max="2" width="16.42578125" customWidth="1"/>
    <col min="3" max="3" width="32.85546875" customWidth="1"/>
  </cols>
  <sheetData>
    <row r="1" spans="1:31" ht="15.75" x14ac:dyDescent="0.25">
      <c r="A1" s="53"/>
      <c r="B1" s="53"/>
      <c r="C1" s="55" t="s">
        <v>35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5.75" thickBot="1" x14ac:dyDescent="0.3">
      <c r="A2" s="2"/>
      <c r="B2" s="3"/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.75" thickBot="1" x14ac:dyDescent="0.3">
      <c r="A3" s="5" t="s">
        <v>0</v>
      </c>
      <c r="B3" s="6"/>
      <c r="C3" s="6"/>
      <c r="D3" s="7" t="s">
        <v>1</v>
      </c>
      <c r="E3" s="8"/>
      <c r="F3" s="8"/>
      <c r="G3" s="8"/>
      <c r="H3" s="9"/>
      <c r="I3" s="7" t="s">
        <v>2</v>
      </c>
      <c r="J3" s="8"/>
      <c r="K3" s="8"/>
      <c r="L3" s="8"/>
      <c r="M3" s="9"/>
      <c r="N3" s="7" t="s">
        <v>3</v>
      </c>
      <c r="O3" s="8"/>
      <c r="P3" s="8"/>
      <c r="Q3" s="8"/>
      <c r="R3" s="9"/>
      <c r="S3" s="7" t="s">
        <v>4</v>
      </c>
      <c r="T3" s="8"/>
      <c r="U3" s="8"/>
      <c r="V3" s="8"/>
      <c r="W3" s="9"/>
      <c r="X3" s="7" t="s">
        <v>5</v>
      </c>
      <c r="Y3" s="8"/>
      <c r="Z3" s="8"/>
      <c r="AA3" s="8"/>
      <c r="AB3" s="9"/>
      <c r="AC3" s="2"/>
      <c r="AD3" s="2"/>
      <c r="AE3" s="2"/>
    </row>
    <row r="4" spans="1:31" ht="15.75" thickBot="1" x14ac:dyDescent="0.3">
      <c r="A4" s="10" t="s">
        <v>6</v>
      </c>
      <c r="B4" s="11"/>
      <c r="C4" s="11"/>
      <c r="D4" s="12" t="s">
        <v>34</v>
      </c>
      <c r="E4" s="13"/>
      <c r="F4" s="13"/>
      <c r="G4" s="13"/>
      <c r="H4" s="14"/>
      <c r="I4" s="12" t="s">
        <v>34</v>
      </c>
      <c r="J4" s="13"/>
      <c r="K4" s="13"/>
      <c r="L4" s="13"/>
      <c r="M4" s="14"/>
      <c r="N4" s="12" t="s">
        <v>34</v>
      </c>
      <c r="O4" s="13"/>
      <c r="P4" s="13"/>
      <c r="Q4" s="13"/>
      <c r="R4" s="14"/>
      <c r="S4" s="57" t="s">
        <v>34</v>
      </c>
      <c r="T4" s="58"/>
      <c r="U4" s="58"/>
      <c r="V4" s="58"/>
      <c r="W4" s="59"/>
      <c r="X4" s="12" t="s">
        <v>34</v>
      </c>
      <c r="Y4" s="13"/>
      <c r="Z4" s="13"/>
      <c r="AA4" s="13"/>
      <c r="AB4" s="14"/>
      <c r="AC4" s="2"/>
      <c r="AD4" s="2"/>
      <c r="AE4" s="2"/>
    </row>
    <row r="5" spans="1:31" ht="90" thickBot="1" x14ac:dyDescent="0.3">
      <c r="A5" s="15" t="s">
        <v>7</v>
      </c>
      <c r="B5" s="16" t="s">
        <v>8</v>
      </c>
      <c r="C5" s="17" t="s">
        <v>9</v>
      </c>
      <c r="D5" s="18" t="s">
        <v>10</v>
      </c>
      <c r="E5" s="19" t="s">
        <v>11</v>
      </c>
      <c r="F5" s="19" t="s">
        <v>12</v>
      </c>
      <c r="G5" s="19" t="s">
        <v>13</v>
      </c>
      <c r="H5" s="20" t="s">
        <v>14</v>
      </c>
      <c r="I5" s="18" t="s">
        <v>10</v>
      </c>
      <c r="J5" s="19" t="s">
        <v>11</v>
      </c>
      <c r="K5" s="19" t="s">
        <v>12</v>
      </c>
      <c r="L5" s="19" t="s">
        <v>13</v>
      </c>
      <c r="M5" s="20" t="s">
        <v>14</v>
      </c>
      <c r="N5" s="18" t="s">
        <v>10</v>
      </c>
      <c r="O5" s="19" t="s">
        <v>11</v>
      </c>
      <c r="P5" s="19" t="s">
        <v>12</v>
      </c>
      <c r="Q5" s="19" t="s">
        <v>13</v>
      </c>
      <c r="R5" s="20" t="s">
        <v>14</v>
      </c>
      <c r="S5" s="18" t="s">
        <v>10</v>
      </c>
      <c r="T5" s="19" t="s">
        <v>11</v>
      </c>
      <c r="U5" s="19" t="s">
        <v>12</v>
      </c>
      <c r="V5" s="19" t="s">
        <v>13</v>
      </c>
      <c r="W5" s="20" t="s">
        <v>14</v>
      </c>
      <c r="X5" s="18" t="s">
        <v>10</v>
      </c>
      <c r="Y5" s="19" t="s">
        <v>11</v>
      </c>
      <c r="Z5" s="19" t="s">
        <v>12</v>
      </c>
      <c r="AA5" s="19" t="s">
        <v>13</v>
      </c>
      <c r="AB5" s="20" t="s">
        <v>14</v>
      </c>
      <c r="AC5" s="2"/>
      <c r="AD5" s="2"/>
      <c r="AE5" s="2"/>
    </row>
    <row r="6" spans="1:31" ht="25.5" x14ac:dyDescent="0.25">
      <c r="A6" s="21" t="s">
        <v>15</v>
      </c>
      <c r="B6" s="22" t="s">
        <v>16</v>
      </c>
      <c r="C6" s="23" t="s">
        <v>17</v>
      </c>
      <c r="D6" s="24">
        <v>14000</v>
      </c>
      <c r="E6" s="25">
        <v>9000</v>
      </c>
      <c r="F6" s="26">
        <v>8100</v>
      </c>
      <c r="G6" s="26">
        <f t="shared" ref="G6:G16" si="0">F6</f>
        <v>8100</v>
      </c>
      <c r="H6" s="27">
        <f t="shared" ref="H6:H16" si="1">F6-F6*0.1</f>
        <v>7290</v>
      </c>
      <c r="I6" s="24">
        <v>13500</v>
      </c>
      <c r="J6" s="25">
        <v>8700</v>
      </c>
      <c r="K6" s="26">
        <v>7800</v>
      </c>
      <c r="L6" s="26">
        <f t="shared" ref="L6:L16" si="2">K6</f>
        <v>7800</v>
      </c>
      <c r="M6" s="27">
        <f t="shared" ref="M6:M16" si="3">K6-K6*0.1</f>
        <v>7020</v>
      </c>
      <c r="N6" s="24">
        <v>15500</v>
      </c>
      <c r="O6" s="25">
        <v>10000</v>
      </c>
      <c r="P6" s="26">
        <v>9000</v>
      </c>
      <c r="Q6" s="26">
        <f t="shared" ref="Q6:Q16" si="4">P6</f>
        <v>9000</v>
      </c>
      <c r="R6" s="27">
        <f t="shared" ref="R6:R16" si="5">P6-P6*0.1</f>
        <v>8100</v>
      </c>
      <c r="S6" s="24">
        <v>12200</v>
      </c>
      <c r="T6" s="25">
        <v>7600</v>
      </c>
      <c r="U6" s="26">
        <v>6800</v>
      </c>
      <c r="V6" s="26">
        <f t="shared" ref="V6:V16" si="6">U6</f>
        <v>6800</v>
      </c>
      <c r="W6" s="27">
        <f t="shared" ref="W6:W16" si="7">U6-U6*0.1</f>
        <v>6120</v>
      </c>
      <c r="X6" s="24">
        <v>10900</v>
      </c>
      <c r="Y6" s="25">
        <v>6800</v>
      </c>
      <c r="Z6" s="26">
        <v>6100</v>
      </c>
      <c r="AA6" s="26">
        <f t="shared" ref="AA6:AA16" si="8">Z6</f>
        <v>6100</v>
      </c>
      <c r="AB6" s="27">
        <f t="shared" ref="AB6:AB16" si="9">Z6-Z6*0.1</f>
        <v>5490</v>
      </c>
      <c r="AC6" s="2"/>
      <c r="AD6" s="2"/>
      <c r="AE6" s="2"/>
    </row>
    <row r="7" spans="1:31" ht="25.5" x14ac:dyDescent="0.25">
      <c r="A7" s="28" t="s">
        <v>18</v>
      </c>
      <c r="B7" s="29" t="s">
        <v>16</v>
      </c>
      <c r="C7" s="30" t="s">
        <v>36</v>
      </c>
      <c r="D7" s="31">
        <v>12600</v>
      </c>
      <c r="E7" s="32">
        <v>8100</v>
      </c>
      <c r="F7" s="33">
        <v>7300</v>
      </c>
      <c r="G7" s="33">
        <f t="shared" si="0"/>
        <v>7300</v>
      </c>
      <c r="H7" s="34">
        <f t="shared" si="1"/>
        <v>6570</v>
      </c>
      <c r="I7" s="31">
        <v>12100</v>
      </c>
      <c r="J7" s="32">
        <v>7800</v>
      </c>
      <c r="K7" s="33">
        <v>7000</v>
      </c>
      <c r="L7" s="33">
        <f t="shared" si="2"/>
        <v>7000</v>
      </c>
      <c r="M7" s="34">
        <f t="shared" si="3"/>
        <v>6300</v>
      </c>
      <c r="N7" s="31">
        <v>14000</v>
      </c>
      <c r="O7" s="32">
        <v>9000</v>
      </c>
      <c r="P7" s="33">
        <v>8100</v>
      </c>
      <c r="Q7" s="33">
        <f t="shared" si="4"/>
        <v>8100</v>
      </c>
      <c r="R7" s="34">
        <f t="shared" si="5"/>
        <v>7290</v>
      </c>
      <c r="S7" s="31">
        <v>10600</v>
      </c>
      <c r="T7" s="32">
        <v>6600</v>
      </c>
      <c r="U7" s="33">
        <v>5900</v>
      </c>
      <c r="V7" s="33">
        <f t="shared" si="6"/>
        <v>5900</v>
      </c>
      <c r="W7" s="34">
        <f t="shared" si="7"/>
        <v>5310</v>
      </c>
      <c r="X7" s="31">
        <v>9600</v>
      </c>
      <c r="Y7" s="32">
        <v>6000</v>
      </c>
      <c r="Z7" s="33">
        <v>5400</v>
      </c>
      <c r="AA7" s="33">
        <f t="shared" si="8"/>
        <v>5400</v>
      </c>
      <c r="AB7" s="34">
        <f t="shared" si="9"/>
        <v>4860</v>
      </c>
      <c r="AC7" s="2"/>
      <c r="AD7" s="2"/>
      <c r="AE7" s="2"/>
    </row>
    <row r="8" spans="1:31" ht="25.5" x14ac:dyDescent="0.25">
      <c r="A8" s="35" t="s">
        <v>19</v>
      </c>
      <c r="B8" s="36" t="s">
        <v>16</v>
      </c>
      <c r="C8" s="37" t="s">
        <v>20</v>
      </c>
      <c r="D8" s="38">
        <f>E8</f>
        <v>10800</v>
      </c>
      <c r="E8" s="39">
        <v>10800</v>
      </c>
      <c r="F8" s="39">
        <v>0</v>
      </c>
      <c r="G8" s="33">
        <f t="shared" si="0"/>
        <v>0</v>
      </c>
      <c r="H8" s="40">
        <f t="shared" si="1"/>
        <v>0</v>
      </c>
      <c r="I8" s="38">
        <f>J8</f>
        <v>10600</v>
      </c>
      <c r="J8" s="39">
        <v>10600</v>
      </c>
      <c r="K8" s="39">
        <v>0</v>
      </c>
      <c r="L8" s="33">
        <f t="shared" si="2"/>
        <v>0</v>
      </c>
      <c r="M8" s="40">
        <f t="shared" si="3"/>
        <v>0</v>
      </c>
      <c r="N8" s="38">
        <f>O8</f>
        <v>11800</v>
      </c>
      <c r="O8" s="39">
        <v>11800</v>
      </c>
      <c r="P8" s="39">
        <v>0</v>
      </c>
      <c r="Q8" s="33">
        <f t="shared" si="4"/>
        <v>0</v>
      </c>
      <c r="R8" s="40">
        <f t="shared" si="5"/>
        <v>0</v>
      </c>
      <c r="S8" s="38">
        <f>T8</f>
        <v>9700</v>
      </c>
      <c r="T8" s="39">
        <v>9700</v>
      </c>
      <c r="U8" s="39">
        <v>0</v>
      </c>
      <c r="V8" s="33">
        <f t="shared" si="6"/>
        <v>0</v>
      </c>
      <c r="W8" s="40">
        <f t="shared" si="7"/>
        <v>0</v>
      </c>
      <c r="X8" s="38">
        <f>Y8</f>
        <v>8800</v>
      </c>
      <c r="Y8" s="39">
        <v>8800</v>
      </c>
      <c r="Z8" s="39">
        <v>0</v>
      </c>
      <c r="AA8" s="33">
        <f t="shared" si="8"/>
        <v>0</v>
      </c>
      <c r="AB8" s="40">
        <f t="shared" si="9"/>
        <v>0</v>
      </c>
      <c r="AC8" s="2"/>
      <c r="AD8" s="2"/>
      <c r="AE8" s="2"/>
    </row>
    <row r="9" spans="1:31" ht="25.5" x14ac:dyDescent="0.25">
      <c r="A9" s="28" t="s">
        <v>21</v>
      </c>
      <c r="B9" s="29" t="s">
        <v>16</v>
      </c>
      <c r="C9" s="30" t="s">
        <v>37</v>
      </c>
      <c r="D9" s="38">
        <f>E9</f>
        <v>9700</v>
      </c>
      <c r="E9" s="39">
        <v>9700</v>
      </c>
      <c r="F9" s="39">
        <v>0</v>
      </c>
      <c r="G9" s="33">
        <f t="shared" si="0"/>
        <v>0</v>
      </c>
      <c r="H9" s="40">
        <f t="shared" si="1"/>
        <v>0</v>
      </c>
      <c r="I9" s="38">
        <f>J9</f>
        <v>9500</v>
      </c>
      <c r="J9" s="39">
        <v>9500</v>
      </c>
      <c r="K9" s="39">
        <v>0</v>
      </c>
      <c r="L9" s="33">
        <f t="shared" si="2"/>
        <v>0</v>
      </c>
      <c r="M9" s="40">
        <f t="shared" si="3"/>
        <v>0</v>
      </c>
      <c r="N9" s="38">
        <f>O9</f>
        <v>10600</v>
      </c>
      <c r="O9" s="39">
        <v>10600</v>
      </c>
      <c r="P9" s="39">
        <v>0</v>
      </c>
      <c r="Q9" s="33">
        <f t="shared" si="4"/>
        <v>0</v>
      </c>
      <c r="R9" s="40">
        <f t="shared" si="5"/>
        <v>0</v>
      </c>
      <c r="S9" s="38">
        <f>T9</f>
        <v>8600</v>
      </c>
      <c r="T9" s="39">
        <v>8600</v>
      </c>
      <c r="U9" s="39">
        <v>0</v>
      </c>
      <c r="V9" s="33">
        <f t="shared" si="6"/>
        <v>0</v>
      </c>
      <c r="W9" s="40">
        <f t="shared" si="7"/>
        <v>0</v>
      </c>
      <c r="X9" s="38">
        <f>Y9</f>
        <v>7800</v>
      </c>
      <c r="Y9" s="39">
        <v>7800</v>
      </c>
      <c r="Z9" s="39">
        <v>0</v>
      </c>
      <c r="AA9" s="33">
        <f t="shared" si="8"/>
        <v>0</v>
      </c>
      <c r="AB9" s="40">
        <f t="shared" si="9"/>
        <v>0</v>
      </c>
      <c r="AC9" s="2"/>
      <c r="AD9" s="2"/>
      <c r="AE9" s="2"/>
    </row>
    <row r="10" spans="1:31" ht="25.5" x14ac:dyDescent="0.25">
      <c r="A10" s="35" t="s">
        <v>22</v>
      </c>
      <c r="B10" s="36" t="s">
        <v>23</v>
      </c>
      <c r="C10" s="37" t="s">
        <v>38</v>
      </c>
      <c r="D10" s="38">
        <f>E10</f>
        <v>15200</v>
      </c>
      <c r="E10" s="39">
        <v>15200</v>
      </c>
      <c r="F10" s="39">
        <v>0</v>
      </c>
      <c r="G10" s="33">
        <f t="shared" si="0"/>
        <v>0</v>
      </c>
      <c r="H10" s="40">
        <f t="shared" si="1"/>
        <v>0</v>
      </c>
      <c r="I10" s="38">
        <f>J10</f>
        <v>15000</v>
      </c>
      <c r="J10" s="39">
        <v>15000</v>
      </c>
      <c r="K10" s="39">
        <v>0</v>
      </c>
      <c r="L10" s="33">
        <f t="shared" si="2"/>
        <v>0</v>
      </c>
      <c r="M10" s="40">
        <f t="shared" si="3"/>
        <v>0</v>
      </c>
      <c r="N10" s="38">
        <f>O10</f>
        <v>16000</v>
      </c>
      <c r="O10" s="39">
        <v>16000</v>
      </c>
      <c r="P10" s="39">
        <v>0</v>
      </c>
      <c r="Q10" s="33">
        <f t="shared" si="4"/>
        <v>0</v>
      </c>
      <c r="R10" s="40">
        <f t="shared" si="5"/>
        <v>0</v>
      </c>
      <c r="S10" s="38">
        <f>T10</f>
        <v>13400</v>
      </c>
      <c r="T10" s="39">
        <v>13400</v>
      </c>
      <c r="U10" s="39">
        <v>0</v>
      </c>
      <c r="V10" s="33">
        <f t="shared" si="6"/>
        <v>0</v>
      </c>
      <c r="W10" s="40">
        <f t="shared" si="7"/>
        <v>0</v>
      </c>
      <c r="X10" s="38">
        <f>Y10</f>
        <v>12500</v>
      </c>
      <c r="Y10" s="39">
        <v>12500</v>
      </c>
      <c r="Z10" s="39">
        <v>0</v>
      </c>
      <c r="AA10" s="33">
        <f t="shared" si="8"/>
        <v>0</v>
      </c>
      <c r="AB10" s="40">
        <f t="shared" si="9"/>
        <v>0</v>
      </c>
      <c r="AC10" s="2"/>
      <c r="AD10" s="2"/>
      <c r="AE10" s="2"/>
    </row>
    <row r="11" spans="1:31" ht="38.25" x14ac:dyDescent="0.25">
      <c r="A11" s="35" t="s">
        <v>24</v>
      </c>
      <c r="B11" s="36" t="s">
        <v>23</v>
      </c>
      <c r="C11" s="37" t="s">
        <v>39</v>
      </c>
      <c r="D11" s="38">
        <v>15200</v>
      </c>
      <c r="E11" s="39">
        <f>23400/2</f>
        <v>11700</v>
      </c>
      <c r="F11" s="39">
        <v>0</v>
      </c>
      <c r="G11" s="33">
        <f t="shared" si="0"/>
        <v>0</v>
      </c>
      <c r="H11" s="40">
        <f t="shared" si="1"/>
        <v>0</v>
      </c>
      <c r="I11" s="38">
        <v>15000</v>
      </c>
      <c r="J11" s="39">
        <f>21600/2</f>
        <v>10800</v>
      </c>
      <c r="K11" s="39">
        <v>0</v>
      </c>
      <c r="L11" s="33">
        <f t="shared" si="2"/>
        <v>0</v>
      </c>
      <c r="M11" s="40">
        <f t="shared" si="3"/>
        <v>0</v>
      </c>
      <c r="N11" s="38">
        <v>16000</v>
      </c>
      <c r="O11" s="39">
        <f>27400/2</f>
        <v>13700</v>
      </c>
      <c r="P11" s="39">
        <v>0</v>
      </c>
      <c r="Q11" s="33">
        <f t="shared" si="4"/>
        <v>0</v>
      </c>
      <c r="R11" s="40">
        <f t="shared" si="5"/>
        <v>0</v>
      </c>
      <c r="S11" s="38">
        <v>13400</v>
      </c>
      <c r="T11" s="39">
        <f>21400/2</f>
        <v>10700</v>
      </c>
      <c r="U11" s="39">
        <v>0</v>
      </c>
      <c r="V11" s="33">
        <f t="shared" si="6"/>
        <v>0</v>
      </c>
      <c r="W11" s="40">
        <f t="shared" si="7"/>
        <v>0</v>
      </c>
      <c r="X11" s="38">
        <v>12500</v>
      </c>
      <c r="Y11" s="39">
        <f>20000/2</f>
        <v>10000</v>
      </c>
      <c r="Z11" s="39">
        <v>0</v>
      </c>
      <c r="AA11" s="33">
        <f t="shared" si="8"/>
        <v>0</v>
      </c>
      <c r="AB11" s="40">
        <f t="shared" si="9"/>
        <v>0</v>
      </c>
      <c r="AC11" s="2"/>
      <c r="AD11" s="2"/>
      <c r="AE11" s="2"/>
    </row>
    <row r="12" spans="1:31" ht="25.5" x14ac:dyDescent="0.25">
      <c r="A12" s="35" t="s">
        <v>25</v>
      </c>
      <c r="B12" s="36" t="s">
        <v>16</v>
      </c>
      <c r="C12" s="37" t="s">
        <v>40</v>
      </c>
      <c r="D12" s="41">
        <v>15200</v>
      </c>
      <c r="E12" s="42">
        <v>9500</v>
      </c>
      <c r="F12" s="43">
        <v>8600</v>
      </c>
      <c r="G12" s="33">
        <f t="shared" si="0"/>
        <v>8600</v>
      </c>
      <c r="H12" s="40">
        <f t="shared" si="1"/>
        <v>7740</v>
      </c>
      <c r="I12" s="41">
        <v>14600</v>
      </c>
      <c r="J12" s="42">
        <v>9100</v>
      </c>
      <c r="K12" s="43">
        <v>8200</v>
      </c>
      <c r="L12" s="33">
        <f t="shared" si="2"/>
        <v>8200</v>
      </c>
      <c r="M12" s="40">
        <f t="shared" si="3"/>
        <v>7380</v>
      </c>
      <c r="N12" s="41">
        <v>17600</v>
      </c>
      <c r="O12" s="42">
        <v>11000</v>
      </c>
      <c r="P12" s="43">
        <v>9900</v>
      </c>
      <c r="Q12" s="33">
        <f t="shared" si="4"/>
        <v>9900</v>
      </c>
      <c r="R12" s="40">
        <f t="shared" si="5"/>
        <v>8910</v>
      </c>
      <c r="S12" s="41">
        <v>12300</v>
      </c>
      <c r="T12" s="42">
        <v>7700</v>
      </c>
      <c r="U12" s="43">
        <v>6900</v>
      </c>
      <c r="V12" s="33">
        <f t="shared" si="6"/>
        <v>6900</v>
      </c>
      <c r="W12" s="40">
        <f t="shared" si="7"/>
        <v>6210</v>
      </c>
      <c r="X12" s="41">
        <v>12000</v>
      </c>
      <c r="Y12" s="42">
        <v>7500</v>
      </c>
      <c r="Z12" s="43">
        <v>6800</v>
      </c>
      <c r="AA12" s="33">
        <f t="shared" si="8"/>
        <v>6800</v>
      </c>
      <c r="AB12" s="40">
        <f t="shared" si="9"/>
        <v>6120</v>
      </c>
      <c r="AC12" s="2"/>
      <c r="AD12" s="2"/>
      <c r="AE12" s="2"/>
    </row>
    <row r="13" spans="1:31" ht="25.5" x14ac:dyDescent="0.25">
      <c r="A13" s="35" t="s">
        <v>26</v>
      </c>
      <c r="B13" s="36" t="s">
        <v>23</v>
      </c>
      <c r="C13" s="37" t="s">
        <v>41</v>
      </c>
      <c r="D13" s="41">
        <v>20000</v>
      </c>
      <c r="E13" s="42">
        <v>12500</v>
      </c>
      <c r="F13" s="43">
        <v>11300</v>
      </c>
      <c r="G13" s="33">
        <f t="shared" si="0"/>
        <v>11300</v>
      </c>
      <c r="H13" s="40">
        <f t="shared" si="1"/>
        <v>10170</v>
      </c>
      <c r="I13" s="41">
        <v>18600</v>
      </c>
      <c r="J13" s="42">
        <v>11600</v>
      </c>
      <c r="K13" s="43">
        <v>10400</v>
      </c>
      <c r="L13" s="33">
        <f t="shared" si="2"/>
        <v>10400</v>
      </c>
      <c r="M13" s="40">
        <f t="shared" si="3"/>
        <v>9360</v>
      </c>
      <c r="N13" s="41">
        <v>20000</v>
      </c>
      <c r="O13" s="42">
        <v>12500</v>
      </c>
      <c r="P13" s="43">
        <v>11300</v>
      </c>
      <c r="Q13" s="33">
        <f t="shared" si="4"/>
        <v>11300</v>
      </c>
      <c r="R13" s="40">
        <f t="shared" si="5"/>
        <v>10170</v>
      </c>
      <c r="S13" s="41">
        <v>15800</v>
      </c>
      <c r="T13" s="42">
        <v>9900</v>
      </c>
      <c r="U13" s="43">
        <v>8900</v>
      </c>
      <c r="V13" s="33">
        <f t="shared" si="6"/>
        <v>8900</v>
      </c>
      <c r="W13" s="40">
        <f t="shared" si="7"/>
        <v>8010</v>
      </c>
      <c r="X13" s="41">
        <v>14600</v>
      </c>
      <c r="Y13" s="42">
        <v>9100</v>
      </c>
      <c r="Z13" s="43">
        <v>8200</v>
      </c>
      <c r="AA13" s="33">
        <f t="shared" si="8"/>
        <v>8200</v>
      </c>
      <c r="AB13" s="40">
        <f t="shared" si="9"/>
        <v>7380</v>
      </c>
      <c r="AC13" s="2"/>
      <c r="AD13" s="2"/>
      <c r="AE13" s="2"/>
    </row>
    <row r="14" spans="1:31" ht="38.25" x14ac:dyDescent="0.25">
      <c r="A14" s="35" t="s">
        <v>27</v>
      </c>
      <c r="B14" s="36" t="s">
        <v>28</v>
      </c>
      <c r="C14" s="37" t="s">
        <v>42</v>
      </c>
      <c r="D14" s="41">
        <v>20800</v>
      </c>
      <c r="E14" s="42">
        <v>13000</v>
      </c>
      <c r="F14" s="43">
        <v>11700</v>
      </c>
      <c r="G14" s="33">
        <f t="shared" si="0"/>
        <v>11700</v>
      </c>
      <c r="H14" s="40">
        <f t="shared" si="1"/>
        <v>10530</v>
      </c>
      <c r="I14" s="41">
        <v>19200</v>
      </c>
      <c r="J14" s="42">
        <v>12000</v>
      </c>
      <c r="K14" s="43">
        <v>10800</v>
      </c>
      <c r="L14" s="33">
        <f t="shared" si="2"/>
        <v>10800</v>
      </c>
      <c r="M14" s="40">
        <f t="shared" si="3"/>
        <v>9720</v>
      </c>
      <c r="N14" s="41">
        <v>20800</v>
      </c>
      <c r="O14" s="42">
        <v>13000</v>
      </c>
      <c r="P14" s="43">
        <v>11700</v>
      </c>
      <c r="Q14" s="33">
        <f t="shared" si="4"/>
        <v>11700</v>
      </c>
      <c r="R14" s="40">
        <f t="shared" si="5"/>
        <v>10530</v>
      </c>
      <c r="S14" s="41">
        <v>16600</v>
      </c>
      <c r="T14" s="42">
        <v>10400</v>
      </c>
      <c r="U14" s="43">
        <v>9400</v>
      </c>
      <c r="V14" s="33">
        <f t="shared" si="6"/>
        <v>9400</v>
      </c>
      <c r="W14" s="40">
        <f t="shared" si="7"/>
        <v>8460</v>
      </c>
      <c r="X14" s="41">
        <v>15000</v>
      </c>
      <c r="Y14" s="42">
        <v>9400</v>
      </c>
      <c r="Z14" s="43">
        <v>8500</v>
      </c>
      <c r="AA14" s="33">
        <f t="shared" si="8"/>
        <v>8500</v>
      </c>
      <c r="AB14" s="40">
        <f t="shared" si="9"/>
        <v>7650</v>
      </c>
      <c r="AC14" s="2"/>
      <c r="AD14" s="2"/>
      <c r="AE14" s="2"/>
    </row>
    <row r="15" spans="1:31" ht="25.5" x14ac:dyDescent="0.25">
      <c r="A15" s="35" t="s">
        <v>29</v>
      </c>
      <c r="B15" s="36" t="s">
        <v>23</v>
      </c>
      <c r="C15" s="37" t="s">
        <v>43</v>
      </c>
      <c r="D15" s="41">
        <v>21100</v>
      </c>
      <c r="E15" s="42">
        <v>13200</v>
      </c>
      <c r="F15" s="43">
        <v>11900</v>
      </c>
      <c r="G15" s="33">
        <f t="shared" si="0"/>
        <v>11900</v>
      </c>
      <c r="H15" s="40">
        <f t="shared" si="1"/>
        <v>10710</v>
      </c>
      <c r="I15" s="41">
        <v>19500</v>
      </c>
      <c r="J15" s="42">
        <v>12200</v>
      </c>
      <c r="K15" s="43">
        <v>11000</v>
      </c>
      <c r="L15" s="33">
        <f t="shared" si="2"/>
        <v>11000</v>
      </c>
      <c r="M15" s="40">
        <f t="shared" si="3"/>
        <v>9900</v>
      </c>
      <c r="N15" s="41">
        <v>21100</v>
      </c>
      <c r="O15" s="42">
        <v>13200</v>
      </c>
      <c r="P15" s="43">
        <v>11900</v>
      </c>
      <c r="Q15" s="33">
        <f t="shared" si="4"/>
        <v>11900</v>
      </c>
      <c r="R15" s="40">
        <f t="shared" si="5"/>
        <v>10710</v>
      </c>
      <c r="S15" s="41">
        <v>17300</v>
      </c>
      <c r="T15" s="42">
        <v>10800</v>
      </c>
      <c r="U15" s="43">
        <v>9700</v>
      </c>
      <c r="V15" s="33">
        <f t="shared" si="6"/>
        <v>9700</v>
      </c>
      <c r="W15" s="40">
        <f t="shared" si="7"/>
        <v>8730</v>
      </c>
      <c r="X15" s="41">
        <v>15500</v>
      </c>
      <c r="Y15" s="42">
        <v>9700</v>
      </c>
      <c r="Z15" s="43">
        <v>8700</v>
      </c>
      <c r="AA15" s="33">
        <f t="shared" si="8"/>
        <v>8700</v>
      </c>
      <c r="AB15" s="40">
        <f t="shared" si="9"/>
        <v>7830</v>
      </c>
      <c r="AC15" s="2"/>
      <c r="AD15" s="2"/>
      <c r="AE15" s="2"/>
    </row>
    <row r="16" spans="1:31" ht="26.25" thickBot="1" x14ac:dyDescent="0.3">
      <c r="A16" s="44" t="s">
        <v>30</v>
      </c>
      <c r="B16" s="45" t="s">
        <v>23</v>
      </c>
      <c r="C16" s="46" t="s">
        <v>44</v>
      </c>
      <c r="D16" s="47">
        <v>21800</v>
      </c>
      <c r="E16" s="48">
        <v>13600</v>
      </c>
      <c r="F16" s="49">
        <v>12200</v>
      </c>
      <c r="G16" s="50">
        <f t="shared" si="0"/>
        <v>12200</v>
      </c>
      <c r="H16" s="51">
        <f t="shared" si="1"/>
        <v>10980</v>
      </c>
      <c r="I16" s="47">
        <v>20200</v>
      </c>
      <c r="J16" s="48">
        <v>12600</v>
      </c>
      <c r="K16" s="49">
        <v>11300</v>
      </c>
      <c r="L16" s="50">
        <f t="shared" si="2"/>
        <v>11300</v>
      </c>
      <c r="M16" s="51">
        <f t="shared" si="3"/>
        <v>10170</v>
      </c>
      <c r="N16" s="47">
        <v>21800</v>
      </c>
      <c r="O16" s="48">
        <v>13600</v>
      </c>
      <c r="P16" s="49">
        <v>12200</v>
      </c>
      <c r="Q16" s="50">
        <f t="shared" si="4"/>
        <v>12200</v>
      </c>
      <c r="R16" s="51">
        <f t="shared" si="5"/>
        <v>10980</v>
      </c>
      <c r="S16" s="47">
        <v>18400</v>
      </c>
      <c r="T16" s="48">
        <v>11500</v>
      </c>
      <c r="U16" s="49">
        <v>10400</v>
      </c>
      <c r="V16" s="50">
        <f t="shared" si="6"/>
        <v>10400</v>
      </c>
      <c r="W16" s="51">
        <f t="shared" si="7"/>
        <v>9360</v>
      </c>
      <c r="X16" s="47">
        <v>16200</v>
      </c>
      <c r="Y16" s="48">
        <v>10100</v>
      </c>
      <c r="Z16" s="49">
        <v>9100</v>
      </c>
      <c r="AA16" s="50">
        <f t="shared" si="8"/>
        <v>9100</v>
      </c>
      <c r="AB16" s="51">
        <f t="shared" si="9"/>
        <v>8190</v>
      </c>
      <c r="AC16" s="2"/>
      <c r="AD16" s="2"/>
      <c r="AE16" s="2"/>
    </row>
    <row r="17" spans="1:31" x14ac:dyDescent="0.25">
      <c r="A17" s="52" t="s">
        <v>31</v>
      </c>
      <c r="B17" s="52"/>
      <c r="C17" s="52"/>
      <c r="D17" s="56" t="s">
        <v>33</v>
      </c>
      <c r="E17" s="56"/>
      <c r="F17" s="56"/>
      <c r="G17" s="56"/>
      <c r="H17" s="56"/>
      <c r="I17" s="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25">
      <c r="A18" s="54" t="s">
        <v>32</v>
      </c>
      <c r="B18" s="54"/>
      <c r="C18" s="5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</sheetData>
  <mergeCells count="14">
    <mergeCell ref="I4:M4"/>
    <mergeCell ref="N4:R4"/>
    <mergeCell ref="S4:W4"/>
    <mergeCell ref="X4:AB4"/>
    <mergeCell ref="A17:C17"/>
    <mergeCell ref="D17:H17"/>
    <mergeCell ref="I3:M3"/>
    <mergeCell ref="N3:R3"/>
    <mergeCell ref="S3:W3"/>
    <mergeCell ref="X3:AB3"/>
    <mergeCell ref="A4:C4"/>
    <mergeCell ref="D4:H4"/>
    <mergeCell ref="A3:C3"/>
    <mergeCell ref="D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788B-1F2E-4EAF-9F35-B9B9D6C4BBBF}">
  <sheetPr>
    <tabColor rgb="FFFFC000"/>
  </sheetPr>
  <dimension ref="A1:D28"/>
  <sheetViews>
    <sheetView workbookViewId="0">
      <selection activeCell="G16" sqref="G16"/>
    </sheetView>
  </sheetViews>
  <sheetFormatPr defaultRowHeight="15" x14ac:dyDescent="0.25"/>
  <cols>
    <col min="1" max="1" width="50.7109375" customWidth="1"/>
  </cols>
  <sheetData>
    <row r="1" spans="1:4" ht="30" customHeight="1" thickBot="1" x14ac:dyDescent="0.3">
      <c r="A1" s="60" t="s">
        <v>45</v>
      </c>
      <c r="B1" s="60"/>
      <c r="C1" s="60"/>
      <c r="D1" s="60"/>
    </row>
    <row r="2" spans="1:4" ht="15.75" thickBot="1" x14ac:dyDescent="0.3">
      <c r="A2" s="61"/>
      <c r="B2" s="62" t="s">
        <v>46</v>
      </c>
      <c r="C2" s="62" t="s">
        <v>47</v>
      </c>
      <c r="D2" s="62" t="s">
        <v>48</v>
      </c>
    </row>
    <row r="3" spans="1:4" ht="15.75" thickBot="1" x14ac:dyDescent="0.3">
      <c r="A3" s="63" t="s">
        <v>49</v>
      </c>
      <c r="B3" s="64"/>
      <c r="C3" s="64"/>
      <c r="D3" s="65"/>
    </row>
    <row r="4" spans="1:4" ht="37.5" customHeight="1" thickBot="1" x14ac:dyDescent="0.3">
      <c r="A4" s="70" t="s">
        <v>50</v>
      </c>
      <c r="B4" s="66">
        <v>3</v>
      </c>
      <c r="C4" s="66">
        <v>4</v>
      </c>
      <c r="D4" s="66">
        <v>5</v>
      </c>
    </row>
    <row r="5" spans="1:4" ht="63.75" customHeight="1" thickBot="1" x14ac:dyDescent="0.3">
      <c r="A5" s="70" t="s">
        <v>51</v>
      </c>
      <c r="B5" s="66">
        <v>2</v>
      </c>
      <c r="C5" s="66">
        <v>2</v>
      </c>
      <c r="D5" s="66">
        <v>2</v>
      </c>
    </row>
    <row r="6" spans="1:4" ht="15.75" thickBot="1" x14ac:dyDescent="0.3">
      <c r="A6" s="70" t="s">
        <v>52</v>
      </c>
      <c r="B6" s="66">
        <v>1</v>
      </c>
      <c r="C6" s="66">
        <v>1</v>
      </c>
      <c r="D6" s="66">
        <v>1</v>
      </c>
    </row>
    <row r="7" spans="1:4" ht="15.75" thickBot="1" x14ac:dyDescent="0.3">
      <c r="A7" s="70" t="s">
        <v>53</v>
      </c>
      <c r="B7" s="66">
        <v>1</v>
      </c>
      <c r="C7" s="66">
        <v>1</v>
      </c>
      <c r="D7" s="66">
        <v>1</v>
      </c>
    </row>
    <row r="8" spans="1:4" ht="43.5" thickBot="1" x14ac:dyDescent="0.3">
      <c r="A8" s="70" t="s">
        <v>54</v>
      </c>
      <c r="B8" s="66">
        <v>1</v>
      </c>
      <c r="C8" s="66">
        <v>1</v>
      </c>
      <c r="D8" s="66">
        <v>2</v>
      </c>
    </row>
    <row r="9" spans="1:4" ht="15.75" thickBot="1" x14ac:dyDescent="0.3">
      <c r="A9" s="70" t="s">
        <v>55</v>
      </c>
      <c r="B9" s="66">
        <v>1</v>
      </c>
      <c r="C9" s="66">
        <v>1</v>
      </c>
      <c r="D9" s="66">
        <v>1</v>
      </c>
    </row>
    <row r="10" spans="1:4" ht="15.75" thickBot="1" x14ac:dyDescent="0.3">
      <c r="A10" s="70" t="s">
        <v>56</v>
      </c>
      <c r="B10" s="66">
        <v>1</v>
      </c>
      <c r="C10" s="66">
        <v>1</v>
      </c>
      <c r="D10" s="66">
        <v>1</v>
      </c>
    </row>
    <row r="11" spans="1:4" ht="15.75" thickBot="1" x14ac:dyDescent="0.3">
      <c r="A11" s="71" t="s">
        <v>57</v>
      </c>
      <c r="B11" s="72"/>
      <c r="C11" s="72"/>
      <c r="D11" s="73"/>
    </row>
    <row r="12" spans="1:4" ht="29.25" thickBot="1" x14ac:dyDescent="0.3">
      <c r="A12" s="70" t="s">
        <v>58</v>
      </c>
      <c r="B12" s="66" t="s">
        <v>59</v>
      </c>
      <c r="C12" s="66" t="s">
        <v>59</v>
      </c>
      <c r="D12" s="66" t="s">
        <v>59</v>
      </c>
    </row>
    <row r="13" spans="1:4" ht="29.25" thickBot="1" x14ac:dyDescent="0.3">
      <c r="A13" s="70" t="s">
        <v>60</v>
      </c>
      <c r="B13" s="66" t="s">
        <v>61</v>
      </c>
      <c r="C13" s="66" t="s">
        <v>61</v>
      </c>
      <c r="D13" s="66" t="s">
        <v>61</v>
      </c>
    </row>
    <row r="14" spans="1:4" ht="29.25" thickBot="1" x14ac:dyDescent="0.3">
      <c r="A14" s="70" t="s">
        <v>62</v>
      </c>
      <c r="B14" s="66" t="s">
        <v>61</v>
      </c>
      <c r="C14" s="66" t="s">
        <v>61</v>
      </c>
      <c r="D14" s="66" t="s">
        <v>61</v>
      </c>
    </row>
    <row r="15" spans="1:4" ht="29.25" thickBot="1" x14ac:dyDescent="0.3">
      <c r="A15" s="70" t="s">
        <v>63</v>
      </c>
      <c r="B15" s="66" t="s">
        <v>61</v>
      </c>
      <c r="C15" s="66" t="s">
        <v>61</v>
      </c>
      <c r="D15" s="66" t="s">
        <v>61</v>
      </c>
    </row>
    <row r="16" spans="1:4" ht="15.75" thickBot="1" x14ac:dyDescent="0.3">
      <c r="A16" s="71" t="s">
        <v>64</v>
      </c>
      <c r="B16" s="72"/>
      <c r="C16" s="72"/>
      <c r="D16" s="73"/>
    </row>
    <row r="17" spans="1:4" ht="29.25" thickBot="1" x14ac:dyDescent="0.3">
      <c r="A17" s="70" t="s">
        <v>65</v>
      </c>
      <c r="B17" s="66" t="s">
        <v>61</v>
      </c>
      <c r="C17" s="66" t="s">
        <v>61</v>
      </c>
      <c r="D17" s="66" t="s">
        <v>61</v>
      </c>
    </row>
    <row r="18" spans="1:4" ht="29.25" thickBot="1" x14ac:dyDescent="0.3">
      <c r="A18" s="70" t="s">
        <v>66</v>
      </c>
      <c r="B18" s="66">
        <v>5</v>
      </c>
      <c r="C18" s="66">
        <v>7</v>
      </c>
      <c r="D18" s="66">
        <v>10</v>
      </c>
    </row>
    <row r="19" spans="1:4" ht="29.25" thickBot="1" x14ac:dyDescent="0.3">
      <c r="A19" s="70" t="s">
        <v>67</v>
      </c>
      <c r="B19" s="66">
        <v>5</v>
      </c>
      <c r="C19" s="66">
        <v>7</v>
      </c>
      <c r="D19" s="66">
        <v>10</v>
      </c>
    </row>
    <row r="20" spans="1:4" ht="15.75" thickBot="1" x14ac:dyDescent="0.3">
      <c r="A20" s="70" t="s">
        <v>68</v>
      </c>
      <c r="B20" s="66">
        <v>5</v>
      </c>
      <c r="C20" s="66">
        <v>7</v>
      </c>
      <c r="D20" s="66">
        <v>10</v>
      </c>
    </row>
    <row r="21" spans="1:4" ht="29.25" thickBot="1" x14ac:dyDescent="0.3">
      <c r="A21" s="70" t="s">
        <v>69</v>
      </c>
      <c r="B21" s="66">
        <v>5</v>
      </c>
      <c r="C21" s="66">
        <v>7</v>
      </c>
      <c r="D21" s="66">
        <v>10</v>
      </c>
    </row>
    <row r="22" spans="1:4" ht="15.75" thickBot="1" x14ac:dyDescent="0.3">
      <c r="A22" s="70" t="s">
        <v>70</v>
      </c>
      <c r="B22" s="66">
        <v>5</v>
      </c>
      <c r="C22" s="66">
        <v>7</v>
      </c>
      <c r="D22" s="66">
        <v>10</v>
      </c>
    </row>
    <row r="23" spans="1:4" ht="15.75" thickBot="1" x14ac:dyDescent="0.3">
      <c r="A23" s="70" t="s">
        <v>71</v>
      </c>
      <c r="B23" s="66">
        <v>5</v>
      </c>
      <c r="C23" s="66">
        <v>7</v>
      </c>
      <c r="D23" s="66">
        <v>10</v>
      </c>
    </row>
    <row r="24" spans="1:4" ht="15.75" thickBot="1" x14ac:dyDescent="0.3">
      <c r="A24" s="70" t="s">
        <v>72</v>
      </c>
      <c r="B24" s="66">
        <v>5</v>
      </c>
      <c r="C24" s="66">
        <v>7</v>
      </c>
      <c r="D24" s="66">
        <v>10</v>
      </c>
    </row>
    <row r="25" spans="1:4" ht="29.25" thickBot="1" x14ac:dyDescent="0.3">
      <c r="A25" s="70" t="s">
        <v>73</v>
      </c>
      <c r="B25" s="66" t="s">
        <v>74</v>
      </c>
      <c r="C25" s="66" t="s">
        <v>75</v>
      </c>
      <c r="D25" s="66" t="s">
        <v>76</v>
      </c>
    </row>
    <row r="26" spans="1:4" ht="15.75" thickBot="1" x14ac:dyDescent="0.3">
      <c r="A26" s="70" t="s">
        <v>77</v>
      </c>
      <c r="B26" s="66">
        <v>5</v>
      </c>
      <c r="C26" s="66">
        <v>7</v>
      </c>
      <c r="D26" s="66">
        <v>10</v>
      </c>
    </row>
    <row r="27" spans="1:4" ht="29.25" thickBot="1" x14ac:dyDescent="0.3">
      <c r="A27" s="70" t="s">
        <v>78</v>
      </c>
      <c r="B27" s="66">
        <v>5</v>
      </c>
      <c r="C27" s="66">
        <v>7</v>
      </c>
      <c r="D27" s="66">
        <v>10</v>
      </c>
    </row>
    <row r="28" spans="1:4" ht="33.75" customHeight="1" thickBot="1" x14ac:dyDescent="0.3">
      <c r="A28" s="70" t="s">
        <v>79</v>
      </c>
      <c r="B28" s="67" t="s">
        <v>80</v>
      </c>
      <c r="C28" s="68"/>
      <c r="D28" s="69"/>
    </row>
  </sheetData>
  <mergeCells count="5">
    <mergeCell ref="A1:D1"/>
    <mergeCell ref="A3:D3"/>
    <mergeCell ref="A11:D11"/>
    <mergeCell ref="A16:D16"/>
    <mergeCell ref="B28:D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B29E-9AD3-447B-B1C1-D7A981A760DB}">
  <sheetPr>
    <tabColor rgb="FF7030A0"/>
  </sheetPr>
  <dimension ref="A1:A148"/>
  <sheetViews>
    <sheetView workbookViewId="0">
      <selection activeCell="B7" sqref="B7"/>
    </sheetView>
  </sheetViews>
  <sheetFormatPr defaultRowHeight="15" x14ac:dyDescent="0.25"/>
  <cols>
    <col min="1" max="1" width="93.7109375" customWidth="1"/>
  </cols>
  <sheetData>
    <row r="1" spans="1:1" ht="15.75" x14ac:dyDescent="0.25">
      <c r="A1" s="80" t="s">
        <v>81</v>
      </c>
    </row>
    <row r="2" spans="1:1" ht="45" x14ac:dyDescent="0.25">
      <c r="A2" s="81" t="s">
        <v>82</v>
      </c>
    </row>
    <row r="3" spans="1:1" ht="30" x14ac:dyDescent="0.25">
      <c r="A3" s="82" t="s">
        <v>83</v>
      </c>
    </row>
    <row r="4" spans="1:1" ht="75" x14ac:dyDescent="0.25">
      <c r="A4" s="83" t="s">
        <v>84</v>
      </c>
    </row>
    <row r="5" spans="1:1" ht="45" x14ac:dyDescent="0.25">
      <c r="A5" s="83" t="s">
        <v>85</v>
      </c>
    </row>
    <row r="6" spans="1:1" ht="30" x14ac:dyDescent="0.25">
      <c r="A6" s="81" t="s">
        <v>86</v>
      </c>
    </row>
    <row r="7" spans="1:1" ht="120" x14ac:dyDescent="0.25">
      <c r="A7" s="82" t="s">
        <v>87</v>
      </c>
    </row>
    <row r="8" spans="1:1" ht="45" x14ac:dyDescent="0.25">
      <c r="A8" s="82" t="s">
        <v>88</v>
      </c>
    </row>
    <row r="9" spans="1:1" x14ac:dyDescent="0.25">
      <c r="A9" s="75"/>
    </row>
    <row r="10" spans="1:1" ht="48.75" customHeight="1" x14ac:dyDescent="0.25">
      <c r="A10" s="74" t="s">
        <v>89</v>
      </c>
    </row>
    <row r="11" spans="1:1" ht="30" x14ac:dyDescent="0.25">
      <c r="A11" s="81" t="s">
        <v>90</v>
      </c>
    </row>
    <row r="12" spans="1:1" ht="45" x14ac:dyDescent="0.25">
      <c r="A12" s="82" t="s">
        <v>91</v>
      </c>
    </row>
    <row r="13" spans="1:1" ht="60" x14ac:dyDescent="0.25">
      <c r="A13" s="82" t="s">
        <v>92</v>
      </c>
    </row>
    <row r="14" spans="1:1" ht="60" x14ac:dyDescent="0.25">
      <c r="A14" s="83" t="s">
        <v>93</v>
      </c>
    </row>
    <row r="15" spans="1:1" ht="60" x14ac:dyDescent="0.25">
      <c r="A15" s="81" t="s">
        <v>94</v>
      </c>
    </row>
    <row r="16" spans="1:1" x14ac:dyDescent="0.25">
      <c r="A16" s="75"/>
    </row>
    <row r="17" spans="1:1" ht="189" x14ac:dyDescent="0.25">
      <c r="A17" s="74" t="s">
        <v>95</v>
      </c>
    </row>
    <row r="18" spans="1:1" ht="45" x14ac:dyDescent="0.25">
      <c r="A18" s="81" t="s">
        <v>96</v>
      </c>
    </row>
    <row r="19" spans="1:1" ht="60" x14ac:dyDescent="0.25">
      <c r="A19" s="82" t="s">
        <v>97</v>
      </c>
    </row>
    <row r="20" spans="1:1" ht="75" x14ac:dyDescent="0.25">
      <c r="A20" s="82" t="s">
        <v>98</v>
      </c>
    </row>
    <row r="21" spans="1:1" ht="45" x14ac:dyDescent="0.25">
      <c r="A21" s="83" t="s">
        <v>99</v>
      </c>
    </row>
    <row r="22" spans="1:1" ht="45" x14ac:dyDescent="0.25">
      <c r="A22" s="81" t="s">
        <v>100</v>
      </c>
    </row>
    <row r="23" spans="1:1" ht="47.25" customHeight="1" x14ac:dyDescent="0.25">
      <c r="A23" s="74" t="s">
        <v>101</v>
      </c>
    </row>
    <row r="24" spans="1:1" ht="30" x14ac:dyDescent="0.25">
      <c r="A24" s="84" t="s">
        <v>102</v>
      </c>
    </row>
    <row r="25" spans="1:1" x14ac:dyDescent="0.25">
      <c r="A25" s="84" t="s">
        <v>103</v>
      </c>
    </row>
    <row r="26" spans="1:1" ht="45" x14ac:dyDescent="0.25">
      <c r="A26" s="84" t="s">
        <v>104</v>
      </c>
    </row>
    <row r="27" spans="1:1" ht="90" x14ac:dyDescent="0.25">
      <c r="A27" s="81" t="s">
        <v>105</v>
      </c>
    </row>
    <row r="28" spans="1:1" ht="105" x14ac:dyDescent="0.25">
      <c r="A28" s="81" t="s">
        <v>106</v>
      </c>
    </row>
    <row r="29" spans="1:1" x14ac:dyDescent="0.25">
      <c r="A29" s="81" t="s">
        <v>107</v>
      </c>
    </row>
    <row r="30" spans="1:1" x14ac:dyDescent="0.25">
      <c r="A30" s="82" t="s">
        <v>108</v>
      </c>
    </row>
    <row r="31" spans="1:1" x14ac:dyDescent="0.25">
      <c r="A31" s="83" t="s">
        <v>109</v>
      </c>
    </row>
    <row r="32" spans="1:1" ht="30.75" x14ac:dyDescent="0.25">
      <c r="A32" s="85" t="s">
        <v>110</v>
      </c>
    </row>
    <row r="33" spans="1:1" ht="30" x14ac:dyDescent="0.25">
      <c r="A33" s="82" t="s">
        <v>111</v>
      </c>
    </row>
    <row r="34" spans="1:1" ht="45" x14ac:dyDescent="0.25">
      <c r="A34" s="83" t="s">
        <v>112</v>
      </c>
    </row>
    <row r="35" spans="1:1" ht="45" x14ac:dyDescent="0.25">
      <c r="A35" s="81" t="s">
        <v>113</v>
      </c>
    </row>
    <row r="36" spans="1:1" ht="48" customHeight="1" x14ac:dyDescent="0.25">
      <c r="A36" s="74" t="s">
        <v>114</v>
      </c>
    </row>
    <row r="37" spans="1:1" ht="69.75" customHeight="1" x14ac:dyDescent="0.25">
      <c r="A37" s="75" t="s">
        <v>115</v>
      </c>
    </row>
    <row r="38" spans="1:1" ht="45" customHeight="1" x14ac:dyDescent="0.25">
      <c r="A38" s="76" t="s">
        <v>116</v>
      </c>
    </row>
    <row r="39" spans="1:1" ht="90" x14ac:dyDescent="0.25">
      <c r="A39" s="83" t="s">
        <v>117</v>
      </c>
    </row>
    <row r="40" spans="1:1" ht="90" x14ac:dyDescent="0.25">
      <c r="A40" s="82" t="s">
        <v>118</v>
      </c>
    </row>
    <row r="41" spans="1:1" ht="60" x14ac:dyDescent="0.25">
      <c r="A41" s="81" t="s">
        <v>119</v>
      </c>
    </row>
    <row r="42" spans="1:1" ht="60.75" customHeight="1" x14ac:dyDescent="0.25">
      <c r="A42" s="74" t="s">
        <v>120</v>
      </c>
    </row>
    <row r="43" spans="1:1" x14ac:dyDescent="0.25">
      <c r="A43" s="77"/>
    </row>
    <row r="44" spans="1:1" ht="30" x14ac:dyDescent="0.25">
      <c r="A44" s="81" t="s">
        <v>121</v>
      </c>
    </row>
    <row r="45" spans="1:1" ht="45" x14ac:dyDescent="0.25">
      <c r="A45" s="82" t="s">
        <v>122</v>
      </c>
    </row>
    <row r="46" spans="1:1" ht="90" x14ac:dyDescent="0.25">
      <c r="A46" s="82" t="s">
        <v>123</v>
      </c>
    </row>
    <row r="47" spans="1:1" x14ac:dyDescent="0.25">
      <c r="A47" s="83" t="s">
        <v>124</v>
      </c>
    </row>
    <row r="48" spans="1:1" ht="30.75" x14ac:dyDescent="0.25">
      <c r="A48" s="86" t="s">
        <v>125</v>
      </c>
    </row>
    <row r="49" spans="1:1" x14ac:dyDescent="0.25">
      <c r="A49" s="81" t="s">
        <v>126</v>
      </c>
    </row>
    <row r="50" spans="1:1" ht="48.75" customHeight="1" x14ac:dyDescent="0.25">
      <c r="A50" s="74" t="s">
        <v>127</v>
      </c>
    </row>
    <row r="51" spans="1:1" x14ac:dyDescent="0.25">
      <c r="A51" s="81" t="s">
        <v>128</v>
      </c>
    </row>
    <row r="52" spans="1:1" ht="45" x14ac:dyDescent="0.25">
      <c r="A52" s="83" t="s">
        <v>129</v>
      </c>
    </row>
    <row r="53" spans="1:1" ht="60" x14ac:dyDescent="0.25">
      <c r="A53" s="83" t="s">
        <v>130</v>
      </c>
    </row>
    <row r="54" spans="1:1" ht="30.75" x14ac:dyDescent="0.25">
      <c r="A54" s="86" t="s">
        <v>131</v>
      </c>
    </row>
    <row r="55" spans="1:1" ht="57.75" customHeight="1" x14ac:dyDescent="0.25">
      <c r="A55" s="74" t="s">
        <v>132</v>
      </c>
    </row>
    <row r="56" spans="1:1" ht="31.5" customHeight="1" x14ac:dyDescent="0.25">
      <c r="A56" s="75" t="s">
        <v>133</v>
      </c>
    </row>
    <row r="57" spans="1:1" ht="45.75" customHeight="1" x14ac:dyDescent="0.25">
      <c r="A57" s="76" t="s">
        <v>134</v>
      </c>
    </row>
    <row r="58" spans="1:1" ht="75" x14ac:dyDescent="0.25">
      <c r="A58" s="83" t="s">
        <v>135</v>
      </c>
    </row>
    <row r="59" spans="1:1" ht="30" x14ac:dyDescent="0.25">
      <c r="A59" s="76" t="s">
        <v>136</v>
      </c>
    </row>
    <row r="60" spans="1:1" ht="45" x14ac:dyDescent="0.25">
      <c r="A60" s="83" t="s">
        <v>137</v>
      </c>
    </row>
    <row r="61" spans="1:1" x14ac:dyDescent="0.25">
      <c r="A61" s="83" t="s">
        <v>138</v>
      </c>
    </row>
    <row r="62" spans="1:1" ht="45" x14ac:dyDescent="0.25">
      <c r="A62" s="81" t="s">
        <v>139</v>
      </c>
    </row>
    <row r="65" spans="1:1" ht="47.25" x14ac:dyDescent="0.25">
      <c r="A65" s="79" t="s">
        <v>140</v>
      </c>
    </row>
    <row r="66" spans="1:1" ht="34.5" customHeight="1" x14ac:dyDescent="0.25">
      <c r="A66" s="74" t="s">
        <v>141</v>
      </c>
    </row>
    <row r="67" spans="1:1" ht="30" x14ac:dyDescent="0.25">
      <c r="A67" s="81" t="s">
        <v>142</v>
      </c>
    </row>
    <row r="68" spans="1:1" ht="31.5" x14ac:dyDescent="0.25">
      <c r="A68" s="86" t="s">
        <v>143</v>
      </c>
    </row>
    <row r="69" spans="1:1" ht="135.75" x14ac:dyDescent="0.25">
      <c r="A69" s="86" t="s">
        <v>144</v>
      </c>
    </row>
    <row r="70" spans="1:1" ht="75" x14ac:dyDescent="0.25">
      <c r="A70" s="81" t="s">
        <v>145</v>
      </c>
    </row>
    <row r="71" spans="1:1" ht="15.75" x14ac:dyDescent="0.25">
      <c r="A71" s="86" t="s">
        <v>146</v>
      </c>
    </row>
    <row r="72" spans="1:1" ht="15.75" x14ac:dyDescent="0.25">
      <c r="A72" s="86" t="s">
        <v>147</v>
      </c>
    </row>
    <row r="73" spans="1:1" ht="15.75" x14ac:dyDescent="0.25">
      <c r="A73" s="86" t="s">
        <v>148</v>
      </c>
    </row>
    <row r="74" spans="1:1" ht="60" x14ac:dyDescent="0.25">
      <c r="A74" s="81" t="s">
        <v>149</v>
      </c>
    </row>
    <row r="75" spans="1:1" ht="15.75" x14ac:dyDescent="0.25">
      <c r="A75" s="86" t="s">
        <v>150</v>
      </c>
    </row>
    <row r="76" spans="1:1" x14ac:dyDescent="0.25">
      <c r="A76" s="81" t="s">
        <v>151</v>
      </c>
    </row>
    <row r="77" spans="1:1" ht="15.75" x14ac:dyDescent="0.25">
      <c r="A77" s="86" t="s">
        <v>152</v>
      </c>
    </row>
    <row r="78" spans="1:1" ht="30" x14ac:dyDescent="0.25">
      <c r="A78" s="81" t="s">
        <v>153</v>
      </c>
    </row>
    <row r="79" spans="1:1" ht="15.75" x14ac:dyDescent="0.25">
      <c r="A79" s="86" t="s">
        <v>154</v>
      </c>
    </row>
    <row r="80" spans="1:1" x14ac:dyDescent="0.25">
      <c r="A80" s="81" t="s">
        <v>155</v>
      </c>
    </row>
    <row r="81" spans="1:1" ht="15.75" x14ac:dyDescent="0.25">
      <c r="A81" s="86" t="s">
        <v>156</v>
      </c>
    </row>
    <row r="82" spans="1:1" ht="30" x14ac:dyDescent="0.25">
      <c r="A82" s="81" t="s">
        <v>157</v>
      </c>
    </row>
    <row r="83" spans="1:1" ht="15.75" x14ac:dyDescent="0.25">
      <c r="A83" s="86" t="s">
        <v>158</v>
      </c>
    </row>
    <row r="84" spans="1:1" x14ac:dyDescent="0.25">
      <c r="A84" s="81" t="s">
        <v>159</v>
      </c>
    </row>
    <row r="85" spans="1:1" ht="15.75" x14ac:dyDescent="0.25">
      <c r="A85" s="86" t="s">
        <v>160</v>
      </c>
    </row>
    <row r="86" spans="1:1" x14ac:dyDescent="0.25">
      <c r="A86" s="81" t="s">
        <v>161</v>
      </c>
    </row>
    <row r="87" spans="1:1" ht="15.75" x14ac:dyDescent="0.25">
      <c r="A87" s="86" t="s">
        <v>162</v>
      </c>
    </row>
    <row r="88" spans="1:1" ht="45" x14ac:dyDescent="0.25">
      <c r="A88" s="81" t="s">
        <v>163</v>
      </c>
    </row>
    <row r="89" spans="1:1" ht="15.75" x14ac:dyDescent="0.25">
      <c r="A89" s="86" t="s">
        <v>164</v>
      </c>
    </row>
    <row r="90" spans="1:1" x14ac:dyDescent="0.25">
      <c r="A90" s="81" t="s">
        <v>165</v>
      </c>
    </row>
    <row r="91" spans="1:1" ht="15.75" x14ac:dyDescent="0.25">
      <c r="A91" s="86" t="s">
        <v>166</v>
      </c>
    </row>
    <row r="92" spans="1:1" ht="30" x14ac:dyDescent="0.25">
      <c r="A92" s="81" t="s">
        <v>167</v>
      </c>
    </row>
    <row r="93" spans="1:1" ht="15.75" x14ac:dyDescent="0.25">
      <c r="A93" s="86" t="s">
        <v>168</v>
      </c>
    </row>
    <row r="94" spans="1:1" ht="60" x14ac:dyDescent="0.25">
      <c r="A94" s="81" t="s">
        <v>169</v>
      </c>
    </row>
    <row r="95" spans="1:1" ht="15.75" x14ac:dyDescent="0.25">
      <c r="A95" s="86" t="s">
        <v>170</v>
      </c>
    </row>
    <row r="96" spans="1:1" ht="45" x14ac:dyDescent="0.25">
      <c r="A96" s="81" t="s">
        <v>171</v>
      </c>
    </row>
    <row r="97" spans="1:1" x14ac:dyDescent="0.25">
      <c r="A97" s="81" t="s">
        <v>172</v>
      </c>
    </row>
    <row r="98" spans="1:1" ht="15.75" x14ac:dyDescent="0.25">
      <c r="A98" s="86" t="s">
        <v>173</v>
      </c>
    </row>
    <row r="99" spans="1:1" x14ac:dyDescent="0.25">
      <c r="A99" s="78"/>
    </row>
    <row r="100" spans="1:1" x14ac:dyDescent="0.25">
      <c r="A100" s="87" t="s">
        <v>174</v>
      </c>
    </row>
    <row r="101" spans="1:1" x14ac:dyDescent="0.25">
      <c r="A101" s="87" t="s">
        <v>175</v>
      </c>
    </row>
    <row r="102" spans="1:1" ht="30" x14ac:dyDescent="0.25">
      <c r="A102" s="87" t="s">
        <v>176</v>
      </c>
    </row>
    <row r="103" spans="1:1" x14ac:dyDescent="0.25">
      <c r="A103" s="87" t="s">
        <v>177</v>
      </c>
    </row>
    <row r="104" spans="1:1" x14ac:dyDescent="0.25">
      <c r="A104" s="88"/>
    </row>
    <row r="105" spans="1:1" ht="15.75" x14ac:dyDescent="0.25">
      <c r="A105" s="89" t="s">
        <v>178</v>
      </c>
    </row>
    <row r="106" spans="1:1" ht="15.75" x14ac:dyDescent="0.25">
      <c r="A106" s="89" t="s">
        <v>179</v>
      </c>
    </row>
    <row r="107" spans="1:1" x14ac:dyDescent="0.25">
      <c r="A107" s="90"/>
    </row>
    <row r="108" spans="1:1" x14ac:dyDescent="0.25">
      <c r="A108" s="87" t="s">
        <v>180</v>
      </c>
    </row>
    <row r="110" spans="1:1" ht="15.75" x14ac:dyDescent="0.25">
      <c r="A110" s="86" t="s">
        <v>181</v>
      </c>
    </row>
    <row r="111" spans="1:1" ht="15.75" x14ac:dyDescent="0.25">
      <c r="A111" s="86" t="s">
        <v>166</v>
      </c>
    </row>
    <row r="112" spans="1:1" x14ac:dyDescent="0.25">
      <c r="A112" s="91"/>
    </row>
    <row r="113" spans="1:1" x14ac:dyDescent="0.25">
      <c r="A113" s="84" t="s">
        <v>182</v>
      </c>
    </row>
    <row r="114" spans="1:1" x14ac:dyDescent="0.25">
      <c r="A114" s="87" t="s">
        <v>183</v>
      </c>
    </row>
    <row r="115" spans="1:1" x14ac:dyDescent="0.25">
      <c r="A115" s="87" t="s">
        <v>184</v>
      </c>
    </row>
    <row r="116" spans="1:1" x14ac:dyDescent="0.25">
      <c r="A116" s="88"/>
    </row>
    <row r="117" spans="1:1" ht="15.75" x14ac:dyDescent="0.25">
      <c r="A117" s="89" t="s">
        <v>185</v>
      </c>
    </row>
    <row r="118" spans="1:1" x14ac:dyDescent="0.25">
      <c r="A118" s="90"/>
    </row>
    <row r="119" spans="1:1" x14ac:dyDescent="0.25">
      <c r="A119" s="87" t="s">
        <v>186</v>
      </c>
    </row>
    <row r="120" spans="1:1" x14ac:dyDescent="0.25">
      <c r="A120" s="87" t="s">
        <v>187</v>
      </c>
    </row>
    <row r="121" spans="1:1" x14ac:dyDescent="0.25">
      <c r="A121" s="87" t="s">
        <v>188</v>
      </c>
    </row>
    <row r="122" spans="1:1" x14ac:dyDescent="0.25">
      <c r="A122" s="87" t="s">
        <v>189</v>
      </c>
    </row>
    <row r="123" spans="1:1" x14ac:dyDescent="0.25">
      <c r="A123" s="87" t="s">
        <v>190</v>
      </c>
    </row>
    <row r="124" spans="1:1" x14ac:dyDescent="0.25">
      <c r="A124" s="88"/>
    </row>
    <row r="125" spans="1:1" ht="15.75" x14ac:dyDescent="0.25">
      <c r="A125" s="89" t="s">
        <v>191</v>
      </c>
    </row>
    <row r="126" spans="1:1" x14ac:dyDescent="0.25">
      <c r="A126" s="90"/>
    </row>
    <row r="127" spans="1:1" x14ac:dyDescent="0.25">
      <c r="A127" s="87" t="s">
        <v>192</v>
      </c>
    </row>
    <row r="128" spans="1:1" x14ac:dyDescent="0.25">
      <c r="A128" s="88"/>
    </row>
    <row r="129" spans="1:1" ht="15.75" x14ac:dyDescent="0.25">
      <c r="A129" s="89" t="s">
        <v>168</v>
      </c>
    </row>
    <row r="130" spans="1:1" x14ac:dyDescent="0.25">
      <c r="A130" s="90"/>
    </row>
    <row r="131" spans="1:1" x14ac:dyDescent="0.25">
      <c r="A131" s="87" t="s">
        <v>193</v>
      </c>
    </row>
    <row r="132" spans="1:1" x14ac:dyDescent="0.25">
      <c r="A132" s="87" t="s">
        <v>194</v>
      </c>
    </row>
    <row r="133" spans="1:1" x14ac:dyDescent="0.25">
      <c r="A133" s="87" t="s">
        <v>195</v>
      </c>
    </row>
    <row r="134" spans="1:1" x14ac:dyDescent="0.25">
      <c r="A134" s="88"/>
    </row>
    <row r="135" spans="1:1" ht="15.75" x14ac:dyDescent="0.25">
      <c r="A135" s="89" t="s">
        <v>196</v>
      </c>
    </row>
    <row r="136" spans="1:1" x14ac:dyDescent="0.25">
      <c r="A136" s="90"/>
    </row>
    <row r="137" spans="1:1" x14ac:dyDescent="0.25">
      <c r="A137" s="87" t="s">
        <v>197</v>
      </c>
    </row>
    <row r="138" spans="1:1" x14ac:dyDescent="0.25">
      <c r="A138" s="87" t="s">
        <v>198</v>
      </c>
    </row>
    <row r="139" spans="1:1" x14ac:dyDescent="0.25">
      <c r="A139" s="87" t="s">
        <v>199</v>
      </c>
    </row>
    <row r="140" spans="1:1" x14ac:dyDescent="0.25">
      <c r="A140" s="87" t="s">
        <v>200</v>
      </c>
    </row>
    <row r="141" spans="1:1" ht="30" x14ac:dyDescent="0.25">
      <c r="A141" s="87" t="s">
        <v>201</v>
      </c>
    </row>
    <row r="142" spans="1:1" x14ac:dyDescent="0.25">
      <c r="A142" s="88"/>
    </row>
    <row r="143" spans="1:1" ht="15.75" x14ac:dyDescent="0.25">
      <c r="A143" s="89" t="s">
        <v>202</v>
      </c>
    </row>
    <row r="144" spans="1:1" x14ac:dyDescent="0.25">
      <c r="A144" s="90"/>
    </row>
    <row r="145" spans="1:1" x14ac:dyDescent="0.25">
      <c r="A145" s="87" t="s">
        <v>203</v>
      </c>
    </row>
    <row r="146" spans="1:1" x14ac:dyDescent="0.25">
      <c r="A146" s="87" t="s">
        <v>204</v>
      </c>
    </row>
    <row r="147" spans="1:1" x14ac:dyDescent="0.25">
      <c r="A147" s="88"/>
    </row>
    <row r="148" spans="1:1" x14ac:dyDescent="0.25">
      <c r="A148" s="87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Кругозор</vt:lpstr>
      <vt:lpstr>Перечень мед.процедур</vt:lpstr>
      <vt:lpstr>Мед.программы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2026-08-18T10:14:46Z</dcterms:created>
  <dcterms:modified xsi:type="dcterms:W3CDTF">2026-08-18T10:26:50Z</dcterms:modified>
</cp:coreProperties>
</file>