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5CC2EB34-109B-4D8F-B837-A392DBB903DD}" xr6:coauthVersionLast="47" xr6:coauthVersionMax="47" xr10:uidLastSave="{00000000-0000-0000-0000-000000000000}"/>
  <bookViews>
    <workbookView xWindow="-120" yWindow="-120" windowWidth="29040" windowHeight="15720" xr2:uid="{1CB0DFCE-55DD-47E7-9ABE-15F487166C80}"/>
  </bookViews>
  <sheets>
    <sheet name="Родник Анап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" i="1" l="1"/>
  <c r="V13" i="1"/>
  <c r="U13" i="1"/>
  <c r="S13" i="1"/>
  <c r="W12" i="1"/>
  <c r="V12" i="1"/>
  <c r="U12" i="1"/>
  <c r="S12" i="1"/>
  <c r="W11" i="1"/>
  <c r="V11" i="1"/>
  <c r="U11" i="1"/>
  <c r="S11" i="1"/>
  <c r="W10" i="1"/>
  <c r="V10" i="1"/>
  <c r="U10" i="1"/>
  <c r="S10" i="1"/>
  <c r="V9" i="1"/>
  <c r="S9" i="1"/>
  <c r="W8" i="1"/>
  <c r="V8" i="1"/>
  <c r="U8" i="1"/>
  <c r="S8" i="1"/>
  <c r="W7" i="1"/>
  <c r="U7" i="1"/>
  <c r="S7" i="1"/>
  <c r="S6" i="1"/>
  <c r="R13" i="1"/>
  <c r="Q13" i="1"/>
  <c r="P13" i="1"/>
  <c r="N13" i="1"/>
  <c r="R12" i="1"/>
  <c r="Q12" i="1"/>
  <c r="P12" i="1"/>
  <c r="N12" i="1"/>
  <c r="R11" i="1"/>
  <c r="Q11" i="1"/>
  <c r="P11" i="1"/>
  <c r="N11" i="1"/>
  <c r="R10" i="1"/>
  <c r="Q10" i="1"/>
  <c r="P10" i="1"/>
  <c r="N10" i="1"/>
  <c r="Q9" i="1"/>
  <c r="N9" i="1"/>
  <c r="R8" i="1"/>
  <c r="Q8" i="1"/>
  <c r="P8" i="1"/>
  <c r="N8" i="1"/>
  <c r="R7" i="1"/>
  <c r="P7" i="1"/>
  <c r="N7" i="1"/>
  <c r="N6" i="1"/>
  <c r="M13" i="1"/>
  <c r="L13" i="1"/>
  <c r="K13" i="1"/>
  <c r="I13" i="1"/>
  <c r="M12" i="1"/>
  <c r="L12" i="1"/>
  <c r="K12" i="1"/>
  <c r="I12" i="1"/>
  <c r="M11" i="1"/>
  <c r="L11" i="1"/>
  <c r="K11" i="1"/>
  <c r="I11" i="1"/>
  <c r="M10" i="1"/>
  <c r="L10" i="1"/>
  <c r="K10" i="1"/>
  <c r="I10" i="1"/>
  <c r="L9" i="1"/>
  <c r="I9" i="1"/>
  <c r="M8" i="1"/>
  <c r="L8" i="1"/>
  <c r="K8" i="1"/>
  <c r="I8" i="1"/>
  <c r="M7" i="1"/>
  <c r="K7" i="1"/>
  <c r="I7" i="1"/>
  <c r="I6" i="1"/>
  <c r="H13" i="1"/>
  <c r="G13" i="1"/>
  <c r="F13" i="1"/>
  <c r="D13" i="1"/>
  <c r="H12" i="1"/>
  <c r="G12" i="1"/>
  <c r="F12" i="1"/>
  <c r="D12" i="1"/>
  <c r="H11" i="1"/>
  <c r="G11" i="1"/>
  <c r="F11" i="1"/>
  <c r="D11" i="1"/>
  <c r="H10" i="1"/>
  <c r="G10" i="1"/>
  <c r="F10" i="1"/>
  <c r="D10" i="1"/>
  <c r="G9" i="1"/>
  <c r="D9" i="1"/>
  <c r="H8" i="1"/>
  <c r="G8" i="1"/>
  <c r="F8" i="1"/>
  <c r="D8" i="1"/>
  <c r="H7" i="1"/>
  <c r="F7" i="1"/>
  <c r="D7" i="1"/>
  <c r="D6" i="1"/>
</calcChain>
</file>

<file path=xl/sharedStrings.xml><?xml version="1.0" encoding="utf-8"?>
<sst xmlns="http://schemas.openxmlformats.org/spreadsheetml/2006/main" count="62" uniqueCount="38">
  <si>
    <t xml:space="preserve">Период </t>
  </si>
  <si>
    <t>с 01.07.2026 по 31.08.2026</t>
  </si>
  <si>
    <t>Программы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</si>
  <si>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</si>
  <si>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</si>
  <si>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</si>
  <si>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</si>
  <si>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</si>
  <si>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</si>
  <si>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</si>
  <si>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15 лет</t>
  </si>
  <si>
    <t>Доп. место на ребенка от 4 до 15 лет</t>
  </si>
  <si>
    <t>2К1м1к1-4</t>
  </si>
  <si>
    <t>2 Категория</t>
  </si>
  <si>
    <t>2К1м1к</t>
  </si>
  <si>
    <t>2К2м1к</t>
  </si>
  <si>
    <t xml:space="preserve">2-местный 1-комнатный стандарт с доп. местом </t>
  </si>
  <si>
    <t>2К2м1кЛ</t>
  </si>
  <si>
    <t>2К2м2к</t>
  </si>
  <si>
    <t>1К2м1к</t>
  </si>
  <si>
    <t>1 Категория</t>
  </si>
  <si>
    <t>2-местный 1-комнатный ПК 25 кв.м.</t>
  </si>
  <si>
    <t>1К2м2</t>
  </si>
  <si>
    <t>2-местный 2-комнатный "УК" без лоджии</t>
  </si>
  <si>
    <t>1К2м2Л</t>
  </si>
  <si>
    <t>2-местный 2-комнатный "УК" с лоджией</t>
  </si>
  <si>
    <t>с 01.09.2026 по 30.09.2026</t>
  </si>
  <si>
    <t>с 01.10.2026 по 31.10.2026</t>
  </si>
  <si>
    <t>с 01.11.2026 по 30.12.2026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</si>
  <si>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"Родник"</t>
    </r>
    <r>
      <rPr>
        <b/>
        <sz val="12"/>
        <rFont val="Cambria"/>
        <family val="1"/>
        <charset val="204"/>
      </rPr>
      <t>на 2026г.</t>
    </r>
  </si>
  <si>
    <t>1-местный 1-комнатный стандарт 9-11 кв.м. (1-4 этаж)</t>
  </si>
  <si>
    <t>1-местный 1-комнатный стандарт 12-16 кв.м.</t>
  </si>
  <si>
    <t>2-местный 1-комнатный стандарт с лоджией</t>
  </si>
  <si>
    <t>2-местный 2-комнатный стандарт с доп. местом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</si>
  <si>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</si>
  <si>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</si>
  <si>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назначению врача, пользование пляжем.</t>
    </r>
  </si>
  <si>
    <t>Дети в возрасте от 1-го года до 4-х лет (в номер со взрослыми) принимаются без предоставления места и лечения, за дополнительную плату, со скидкой 70% от основного места (оплата в санатории).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</si>
</sst>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4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3" fontId="9" fillId="0" borderId="21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left" vertical="top"/>
    </xf>
    <xf numFmtId="0" fontId="12" fillId="0" borderId="0" xfId="0" applyFont="1" applyAlignment="1"/>
    <xf numFmtId="0" fontId="14" fillId="0" borderId="0" xfId="0" applyFont="1" applyAlignment="1">
      <alignment vertical="center"/>
    </xf>
  </cellXfs>
  <cellStyles count="2">
    <cellStyle name="Обычный" xfId="0" builtinId="0"/>
    <cellStyle name="Обычный_Лист1" xfId="1" xr:uid="{59907986-E414-4C29-AB44-8676A21C7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95C0-8A42-4D8F-A5CF-43836DBD5382}">
  <sheetPr>
    <tabColor rgb="FF00B0F0"/>
  </sheetPr>
  <dimension ref="A1:W17"/>
  <sheetViews>
    <sheetView tabSelected="1" workbookViewId="0">
      <selection activeCell="G20" sqref="G20"/>
    </sheetView>
  </sheetViews>
  <sheetFormatPr defaultRowHeight="15" x14ac:dyDescent="0.25"/>
  <cols>
    <col min="1" max="1" width="11.7109375" customWidth="1"/>
    <col min="2" max="2" width="15.5703125" customWidth="1"/>
    <col min="3" max="3" width="42.5703125" customWidth="1"/>
  </cols>
  <sheetData>
    <row r="1" spans="1:23" ht="18" x14ac:dyDescent="0.25">
      <c r="A1" s="1"/>
      <c r="B1" s="49" t="s">
        <v>29</v>
      </c>
      <c r="C1" s="49"/>
      <c r="D1" s="49"/>
      <c r="E1" s="49"/>
      <c r="F1" s="44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3" ht="15.75" thickBot="1" x14ac:dyDescent="0.3">
      <c r="A2" s="3"/>
      <c r="B2" s="3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3" ht="15.75" thickBot="1" x14ac:dyDescent="0.3">
      <c r="A3" s="5" t="s">
        <v>0</v>
      </c>
      <c r="B3" s="6"/>
      <c r="C3" s="7"/>
      <c r="D3" s="8" t="s">
        <v>1</v>
      </c>
      <c r="E3" s="9"/>
      <c r="F3" s="9"/>
      <c r="G3" s="9"/>
      <c r="H3" s="10"/>
      <c r="I3" s="8" t="s">
        <v>26</v>
      </c>
      <c r="J3" s="41"/>
      <c r="K3" s="41"/>
      <c r="L3" s="41"/>
      <c r="M3" s="42"/>
      <c r="N3" s="8" t="s">
        <v>27</v>
      </c>
      <c r="O3" s="41"/>
      <c r="P3" s="41"/>
      <c r="Q3" s="41"/>
      <c r="R3" s="42"/>
      <c r="S3" s="8" t="s">
        <v>28</v>
      </c>
      <c r="T3" s="9"/>
      <c r="U3" s="9"/>
      <c r="V3" s="9"/>
      <c r="W3" s="10"/>
    </row>
    <row r="4" spans="1:23" ht="15.75" thickBot="1" x14ac:dyDescent="0.3">
      <c r="A4" s="11" t="s">
        <v>2</v>
      </c>
      <c r="B4" s="12"/>
      <c r="C4" s="13"/>
      <c r="D4" s="14" t="s">
        <v>3</v>
      </c>
      <c r="E4" s="15"/>
      <c r="F4" s="15"/>
      <c r="G4" s="15"/>
      <c r="H4" s="16"/>
      <c r="I4" s="14" t="s">
        <v>3</v>
      </c>
      <c r="J4" s="15"/>
      <c r="K4" s="15"/>
      <c r="L4" s="15"/>
      <c r="M4" s="16"/>
      <c r="N4" s="14" t="s">
        <v>3</v>
      </c>
      <c r="O4" s="15"/>
      <c r="P4" s="15"/>
      <c r="Q4" s="15"/>
      <c r="R4" s="16"/>
      <c r="S4" s="14" t="s">
        <v>3</v>
      </c>
      <c r="T4" s="15"/>
      <c r="U4" s="15"/>
      <c r="V4" s="15"/>
      <c r="W4" s="16"/>
    </row>
    <row r="5" spans="1:23" ht="90" thickBot="1" x14ac:dyDescent="0.3">
      <c r="A5" s="17" t="s">
        <v>4</v>
      </c>
      <c r="B5" s="18" t="s">
        <v>5</v>
      </c>
      <c r="C5" s="19" t="s">
        <v>6</v>
      </c>
      <c r="D5" s="20" t="s">
        <v>7</v>
      </c>
      <c r="E5" s="21" t="s">
        <v>8</v>
      </c>
      <c r="F5" s="21" t="s">
        <v>9</v>
      </c>
      <c r="G5" s="21" t="s">
        <v>10</v>
      </c>
      <c r="H5" s="22" t="s">
        <v>11</v>
      </c>
      <c r="I5" s="20" t="s">
        <v>7</v>
      </c>
      <c r="J5" s="21" t="s">
        <v>8</v>
      </c>
      <c r="K5" s="21" t="s">
        <v>9</v>
      </c>
      <c r="L5" s="21" t="s">
        <v>10</v>
      </c>
      <c r="M5" s="22" t="s">
        <v>11</v>
      </c>
      <c r="N5" s="20" t="s">
        <v>7</v>
      </c>
      <c r="O5" s="21" t="s">
        <v>8</v>
      </c>
      <c r="P5" s="21" t="s">
        <v>9</v>
      </c>
      <c r="Q5" s="21" t="s">
        <v>10</v>
      </c>
      <c r="R5" s="22" t="s">
        <v>11</v>
      </c>
      <c r="S5" s="20" t="s">
        <v>7</v>
      </c>
      <c r="T5" s="21" t="s">
        <v>8</v>
      </c>
      <c r="U5" s="21" t="s">
        <v>9</v>
      </c>
      <c r="V5" s="21" t="s">
        <v>10</v>
      </c>
      <c r="W5" s="22" t="s">
        <v>11</v>
      </c>
    </row>
    <row r="6" spans="1:23" ht="25.5" customHeight="1" x14ac:dyDescent="0.25">
      <c r="A6" s="23" t="s">
        <v>12</v>
      </c>
      <c r="B6" s="24" t="s">
        <v>13</v>
      </c>
      <c r="C6" s="25" t="s">
        <v>30</v>
      </c>
      <c r="D6" s="26">
        <f>E6</f>
        <v>8250</v>
      </c>
      <c r="E6" s="27">
        <v>8250</v>
      </c>
      <c r="F6" s="27">
        <v>0</v>
      </c>
      <c r="G6" s="27">
        <v>0</v>
      </c>
      <c r="H6" s="28">
        <v>0</v>
      </c>
      <c r="I6" s="26">
        <f>J6</f>
        <v>7050</v>
      </c>
      <c r="J6" s="27">
        <v>7050</v>
      </c>
      <c r="K6" s="27">
        <v>0</v>
      </c>
      <c r="L6" s="27">
        <v>0</v>
      </c>
      <c r="M6" s="28">
        <v>0</v>
      </c>
      <c r="N6" s="26">
        <f>O6</f>
        <v>5650</v>
      </c>
      <c r="O6" s="27">
        <v>5650</v>
      </c>
      <c r="P6" s="27">
        <v>0</v>
      </c>
      <c r="Q6" s="27">
        <v>0</v>
      </c>
      <c r="R6" s="28">
        <v>0</v>
      </c>
      <c r="S6" s="26">
        <f>T6</f>
        <v>4300</v>
      </c>
      <c r="T6" s="27">
        <v>4300</v>
      </c>
      <c r="U6" s="27">
        <v>0</v>
      </c>
      <c r="V6" s="27">
        <v>0</v>
      </c>
      <c r="W6" s="28">
        <v>0</v>
      </c>
    </row>
    <row r="7" spans="1:23" ht="30" customHeight="1" x14ac:dyDescent="0.25">
      <c r="A7" s="29" t="s">
        <v>14</v>
      </c>
      <c r="B7" s="30" t="s">
        <v>13</v>
      </c>
      <c r="C7" s="31" t="s">
        <v>31</v>
      </c>
      <c r="D7" s="32">
        <f>E7</f>
        <v>8850</v>
      </c>
      <c r="E7" s="33">
        <v>8850</v>
      </c>
      <c r="F7" s="33">
        <f>E7-E7*30%</f>
        <v>6195</v>
      </c>
      <c r="G7" s="33">
        <v>0</v>
      </c>
      <c r="H7" s="34">
        <f>E7-E7*40%</f>
        <v>5310</v>
      </c>
      <c r="I7" s="32">
        <f>J7</f>
        <v>7800</v>
      </c>
      <c r="J7" s="33">
        <v>7800</v>
      </c>
      <c r="K7" s="33">
        <f>J7-J7*30%</f>
        <v>5460</v>
      </c>
      <c r="L7" s="33">
        <v>0</v>
      </c>
      <c r="M7" s="34">
        <f>J7-J7*40%</f>
        <v>4680</v>
      </c>
      <c r="N7" s="32">
        <f>O7</f>
        <v>6100</v>
      </c>
      <c r="O7" s="33">
        <v>6100</v>
      </c>
      <c r="P7" s="33">
        <f>O7-O7*30%</f>
        <v>4270</v>
      </c>
      <c r="Q7" s="33">
        <v>0</v>
      </c>
      <c r="R7" s="34">
        <f>O7-O7*40%</f>
        <v>3660</v>
      </c>
      <c r="S7" s="32">
        <f>T7</f>
        <v>4750</v>
      </c>
      <c r="T7" s="33">
        <v>4750</v>
      </c>
      <c r="U7" s="33">
        <f>T7-T7*30%</f>
        <v>3325</v>
      </c>
      <c r="V7" s="33">
        <v>0</v>
      </c>
      <c r="W7" s="34">
        <f>T7-T7*40%</f>
        <v>2850</v>
      </c>
    </row>
    <row r="8" spans="1:23" ht="26.25" customHeight="1" x14ac:dyDescent="0.25">
      <c r="A8" s="29" t="s">
        <v>15</v>
      </c>
      <c r="B8" s="30" t="s">
        <v>13</v>
      </c>
      <c r="C8" s="31" t="s">
        <v>16</v>
      </c>
      <c r="D8" s="32">
        <f t="shared" ref="D8:D13" si="0">E8+E8*60%</f>
        <v>11760</v>
      </c>
      <c r="E8" s="33">
        <v>7350</v>
      </c>
      <c r="F8" s="33">
        <f>E8-E8*30%</f>
        <v>5145</v>
      </c>
      <c r="G8" s="33">
        <f t="shared" ref="G8:G13" si="1">E8-E8*10%</f>
        <v>6615</v>
      </c>
      <c r="H8" s="34">
        <f>E8-E8*40%</f>
        <v>4410</v>
      </c>
      <c r="I8" s="32">
        <f t="shared" ref="I8:I13" si="2">J8+J8*60%</f>
        <v>10080</v>
      </c>
      <c r="J8" s="33">
        <v>6300</v>
      </c>
      <c r="K8" s="33">
        <f>J8-J8*30%</f>
        <v>4410</v>
      </c>
      <c r="L8" s="33">
        <f t="shared" ref="L8:L13" si="3">J8-J8*10%</f>
        <v>5670</v>
      </c>
      <c r="M8" s="34">
        <f>J8-J8*40%</f>
        <v>3780</v>
      </c>
      <c r="N8" s="32">
        <f t="shared" ref="N8:N13" si="4">O8+O8*60%</f>
        <v>7600</v>
      </c>
      <c r="O8" s="33">
        <v>4750</v>
      </c>
      <c r="P8" s="33">
        <f>O8-O8*30%</f>
        <v>3325</v>
      </c>
      <c r="Q8" s="33">
        <f t="shared" ref="Q8:Q13" si="5">O8-O8*15%</f>
        <v>4037.5</v>
      </c>
      <c r="R8" s="34">
        <f>O8-O8*40%</f>
        <v>2850</v>
      </c>
      <c r="S8" s="32">
        <f t="shared" ref="S8:S13" si="6">T8+T8*60%</f>
        <v>6560</v>
      </c>
      <c r="T8" s="33">
        <v>4100</v>
      </c>
      <c r="U8" s="33">
        <f>T8-T8*30%</f>
        <v>2870</v>
      </c>
      <c r="V8" s="33">
        <f t="shared" ref="V8:V13" si="7">T8-T8*15%</f>
        <v>3485</v>
      </c>
      <c r="W8" s="34">
        <f>T8-T8*40%</f>
        <v>2460</v>
      </c>
    </row>
    <row r="9" spans="1:23" ht="31.5" customHeight="1" x14ac:dyDescent="0.25">
      <c r="A9" s="29" t="s">
        <v>17</v>
      </c>
      <c r="B9" s="30" t="s">
        <v>13</v>
      </c>
      <c r="C9" s="31" t="s">
        <v>32</v>
      </c>
      <c r="D9" s="32">
        <f t="shared" si="0"/>
        <v>12320</v>
      </c>
      <c r="E9" s="33">
        <v>7700</v>
      </c>
      <c r="F9" s="33">
        <v>0</v>
      </c>
      <c r="G9" s="33">
        <f t="shared" si="1"/>
        <v>6930</v>
      </c>
      <c r="H9" s="34">
        <v>0</v>
      </c>
      <c r="I9" s="32">
        <f t="shared" si="2"/>
        <v>10800</v>
      </c>
      <c r="J9" s="33">
        <v>6750</v>
      </c>
      <c r="K9" s="33">
        <v>0</v>
      </c>
      <c r="L9" s="33">
        <f t="shared" si="3"/>
        <v>6075</v>
      </c>
      <c r="M9" s="34">
        <v>0</v>
      </c>
      <c r="N9" s="32">
        <f t="shared" si="4"/>
        <v>8000</v>
      </c>
      <c r="O9" s="33">
        <v>5000</v>
      </c>
      <c r="P9" s="33">
        <v>0</v>
      </c>
      <c r="Q9" s="33">
        <f t="shared" si="5"/>
        <v>4250</v>
      </c>
      <c r="R9" s="34">
        <v>0</v>
      </c>
      <c r="S9" s="32">
        <f t="shared" si="6"/>
        <v>6800</v>
      </c>
      <c r="T9" s="33">
        <v>4250</v>
      </c>
      <c r="U9" s="33">
        <v>0</v>
      </c>
      <c r="V9" s="33">
        <f t="shared" si="7"/>
        <v>3612.5</v>
      </c>
      <c r="W9" s="34">
        <v>0</v>
      </c>
    </row>
    <row r="10" spans="1:23" ht="30" customHeight="1" x14ac:dyDescent="0.25">
      <c r="A10" s="29" t="s">
        <v>18</v>
      </c>
      <c r="B10" s="30" t="s">
        <v>13</v>
      </c>
      <c r="C10" s="31" t="s">
        <v>33</v>
      </c>
      <c r="D10" s="32">
        <f t="shared" si="0"/>
        <v>13280</v>
      </c>
      <c r="E10" s="33">
        <v>8300</v>
      </c>
      <c r="F10" s="33">
        <f>E10-E10*30%</f>
        <v>5810</v>
      </c>
      <c r="G10" s="33">
        <f t="shared" si="1"/>
        <v>7470</v>
      </c>
      <c r="H10" s="34">
        <f>E10-E10*40%</f>
        <v>4980</v>
      </c>
      <c r="I10" s="32">
        <f t="shared" si="2"/>
        <v>11120</v>
      </c>
      <c r="J10" s="33">
        <v>6950</v>
      </c>
      <c r="K10" s="33">
        <f>J10-J10*30%</f>
        <v>4865</v>
      </c>
      <c r="L10" s="33">
        <f t="shared" si="3"/>
        <v>6255</v>
      </c>
      <c r="M10" s="34">
        <f>J10-J10*40%</f>
        <v>4170</v>
      </c>
      <c r="N10" s="32">
        <f t="shared" si="4"/>
        <v>8160</v>
      </c>
      <c r="O10" s="33">
        <v>5100</v>
      </c>
      <c r="P10" s="33">
        <f>O10-O10*30%</f>
        <v>3570</v>
      </c>
      <c r="Q10" s="33">
        <f t="shared" si="5"/>
        <v>4335</v>
      </c>
      <c r="R10" s="34">
        <f>O10-O10*40%</f>
        <v>3060</v>
      </c>
      <c r="S10" s="32">
        <f t="shared" si="6"/>
        <v>7280</v>
      </c>
      <c r="T10" s="33">
        <v>4550</v>
      </c>
      <c r="U10" s="33">
        <f>T10-T10*30%</f>
        <v>3185</v>
      </c>
      <c r="V10" s="33">
        <f t="shared" si="7"/>
        <v>3867.5</v>
      </c>
      <c r="W10" s="34">
        <f>T10-T10*40%</f>
        <v>2730</v>
      </c>
    </row>
    <row r="11" spans="1:23" ht="24.75" customHeight="1" x14ac:dyDescent="0.25">
      <c r="A11" s="29" t="s">
        <v>19</v>
      </c>
      <c r="B11" s="30" t="s">
        <v>20</v>
      </c>
      <c r="C11" s="31" t="s">
        <v>21</v>
      </c>
      <c r="D11" s="32">
        <f t="shared" si="0"/>
        <v>15200</v>
      </c>
      <c r="E11" s="33">
        <v>9500</v>
      </c>
      <c r="F11" s="33">
        <f>E11-E11*30%</f>
        <v>6650</v>
      </c>
      <c r="G11" s="33">
        <f t="shared" si="1"/>
        <v>8550</v>
      </c>
      <c r="H11" s="34">
        <f>E11-E11*40%</f>
        <v>5700</v>
      </c>
      <c r="I11" s="32">
        <f t="shared" si="2"/>
        <v>11840</v>
      </c>
      <c r="J11" s="33">
        <v>7400</v>
      </c>
      <c r="K11" s="33">
        <f>J11-J11*30%</f>
        <v>5180</v>
      </c>
      <c r="L11" s="33">
        <f t="shared" si="3"/>
        <v>6660</v>
      </c>
      <c r="M11" s="34">
        <f>J11-J11*40%</f>
        <v>4440</v>
      </c>
      <c r="N11" s="32">
        <f t="shared" si="4"/>
        <v>9520</v>
      </c>
      <c r="O11" s="33">
        <v>5950</v>
      </c>
      <c r="P11" s="33">
        <f>O11-O11*30%</f>
        <v>4165</v>
      </c>
      <c r="Q11" s="33">
        <f t="shared" si="5"/>
        <v>5057.5</v>
      </c>
      <c r="R11" s="34">
        <f>O11-O11*40%</f>
        <v>3570</v>
      </c>
      <c r="S11" s="32">
        <f t="shared" si="6"/>
        <v>7440</v>
      </c>
      <c r="T11" s="33">
        <v>4650</v>
      </c>
      <c r="U11" s="33">
        <f>T11-T11*30%</f>
        <v>3255</v>
      </c>
      <c r="V11" s="33">
        <f t="shared" si="7"/>
        <v>3952.5</v>
      </c>
      <c r="W11" s="34">
        <f>T11-T11*40%</f>
        <v>2790</v>
      </c>
    </row>
    <row r="12" spans="1:23" ht="23.25" customHeight="1" x14ac:dyDescent="0.25">
      <c r="A12" s="29" t="s">
        <v>22</v>
      </c>
      <c r="B12" s="30" t="s">
        <v>20</v>
      </c>
      <c r="C12" s="31" t="s">
        <v>23</v>
      </c>
      <c r="D12" s="32">
        <f t="shared" si="0"/>
        <v>16080</v>
      </c>
      <c r="E12" s="33">
        <v>10050</v>
      </c>
      <c r="F12" s="33">
        <f>E12-E12*30%</f>
        <v>7035</v>
      </c>
      <c r="G12" s="33">
        <f t="shared" si="1"/>
        <v>9045</v>
      </c>
      <c r="H12" s="34">
        <f>E12-E12*40%</f>
        <v>6030</v>
      </c>
      <c r="I12" s="32">
        <f t="shared" si="2"/>
        <v>12320</v>
      </c>
      <c r="J12" s="33">
        <v>7700</v>
      </c>
      <c r="K12" s="33">
        <f>J12-J12*30%</f>
        <v>5390</v>
      </c>
      <c r="L12" s="33">
        <f t="shared" si="3"/>
        <v>6930</v>
      </c>
      <c r="M12" s="34">
        <f>J12-J12*40%</f>
        <v>4620</v>
      </c>
      <c r="N12" s="32">
        <f t="shared" si="4"/>
        <v>9680</v>
      </c>
      <c r="O12" s="33">
        <v>6050</v>
      </c>
      <c r="P12" s="33">
        <f>O12-O12*30%</f>
        <v>4235</v>
      </c>
      <c r="Q12" s="33">
        <f t="shared" si="5"/>
        <v>5142.5</v>
      </c>
      <c r="R12" s="34">
        <f>O12-O12*40%</f>
        <v>3630</v>
      </c>
      <c r="S12" s="32">
        <f t="shared" si="6"/>
        <v>7760</v>
      </c>
      <c r="T12" s="33">
        <v>4850</v>
      </c>
      <c r="U12" s="33">
        <f>T12-T12*30%</f>
        <v>3395</v>
      </c>
      <c r="V12" s="33">
        <f t="shared" si="7"/>
        <v>4122.5</v>
      </c>
      <c r="W12" s="34">
        <f>T12-T12*40%</f>
        <v>2910</v>
      </c>
    </row>
    <row r="13" spans="1:23" ht="30" customHeight="1" thickBot="1" x14ac:dyDescent="0.3">
      <c r="A13" s="35" t="s">
        <v>24</v>
      </c>
      <c r="B13" s="36" t="s">
        <v>20</v>
      </c>
      <c r="C13" s="37" t="s">
        <v>25</v>
      </c>
      <c r="D13" s="38">
        <f t="shared" si="0"/>
        <v>16480</v>
      </c>
      <c r="E13" s="39">
        <v>10300</v>
      </c>
      <c r="F13" s="39">
        <f>E13-E13*30%</f>
        <v>7210</v>
      </c>
      <c r="G13" s="39">
        <f t="shared" si="1"/>
        <v>9270</v>
      </c>
      <c r="H13" s="40">
        <f>E13-E13*40%</f>
        <v>6180</v>
      </c>
      <c r="I13" s="38">
        <f t="shared" si="2"/>
        <v>12640</v>
      </c>
      <c r="J13" s="39">
        <v>7900</v>
      </c>
      <c r="K13" s="39">
        <f>J13-J13*30%</f>
        <v>5530</v>
      </c>
      <c r="L13" s="39">
        <f t="shared" si="3"/>
        <v>7110</v>
      </c>
      <c r="M13" s="40">
        <f>J13-J13*40%</f>
        <v>4740</v>
      </c>
      <c r="N13" s="38">
        <f t="shared" si="4"/>
        <v>9840</v>
      </c>
      <c r="O13" s="39">
        <v>6150</v>
      </c>
      <c r="P13" s="39">
        <f>O13-O13*30%</f>
        <v>4305</v>
      </c>
      <c r="Q13" s="39">
        <f t="shared" si="5"/>
        <v>5227.5</v>
      </c>
      <c r="R13" s="40">
        <f>O13-O13*40%</f>
        <v>3690</v>
      </c>
      <c r="S13" s="38">
        <f t="shared" si="6"/>
        <v>7920</v>
      </c>
      <c r="T13" s="39">
        <v>4950</v>
      </c>
      <c r="U13" s="39">
        <f>T13-T13*30%</f>
        <v>3465</v>
      </c>
      <c r="V13" s="39">
        <f t="shared" si="7"/>
        <v>4207.5</v>
      </c>
      <c r="W13" s="40">
        <f>T13-T13*40%</f>
        <v>2970</v>
      </c>
    </row>
    <row r="14" spans="1:23" x14ac:dyDescent="0.25">
      <c r="A14" s="45" t="s">
        <v>34</v>
      </c>
      <c r="B14" s="45"/>
      <c r="C14" s="45"/>
      <c r="D14" s="46" t="s">
        <v>35</v>
      </c>
      <c r="E14" s="46"/>
      <c r="F14" s="46"/>
      <c r="G14" s="46"/>
      <c r="H14" s="46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3" x14ac:dyDescent="0.25">
      <c r="A15" s="43"/>
      <c r="B15" s="43"/>
      <c r="C15" s="43"/>
      <c r="D15" s="43"/>
      <c r="E15" s="43"/>
      <c r="F15" s="43"/>
      <c r="G15" s="43"/>
      <c r="H15" s="4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23" x14ac:dyDescent="0.25">
      <c r="A16" s="47" t="s">
        <v>36</v>
      </c>
      <c r="B16" s="47"/>
      <c r="C16" s="47"/>
      <c r="D16" s="47"/>
      <c r="E16" s="47"/>
      <c r="F16" s="47"/>
      <c r="G16" s="47"/>
      <c r="H16" s="47"/>
      <c r="I16" s="47"/>
      <c r="J16" s="47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48" t="s">
        <v>37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3"/>
      <c r="Q17" s="3"/>
      <c r="R17" s="3"/>
    </row>
  </sheetData>
  <mergeCells count="13">
    <mergeCell ref="S3:W3"/>
    <mergeCell ref="S4:W4"/>
    <mergeCell ref="D14:H14"/>
    <mergeCell ref="A16:J16"/>
    <mergeCell ref="A14:C14"/>
    <mergeCell ref="A3:C3"/>
    <mergeCell ref="D3:H3"/>
    <mergeCell ref="I3:M3"/>
    <mergeCell ref="N3:R3"/>
    <mergeCell ref="A4:C4"/>
    <mergeCell ref="D4:H4"/>
    <mergeCell ref="I4:M4"/>
    <mergeCell ref="N4:R4"/>
  </mergeCells>
  <dataValidations count="1">
    <dataValidation type="list" allowBlank="1" showInputMessage="1" showErrorMessage="1" sqref="B6:B13" xr:uid="{54BD30B6-811F-410A-8E62-5671A5604D26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Родник Анапа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2026-08-19T11:53:09Z</dcterms:created>
  <dcterms:modified xsi:type="dcterms:W3CDTF">2026-08-19T11:59:53Z</dcterms:modified>
</cp:coreProperties>
</file>